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20" windowWidth="19320" windowHeight="8475"/>
  </bookViews>
  <sheets>
    <sheet name="Rysunek 6.1" sheetId="6" r:id="rId1"/>
    <sheet name="Rysunek 6.2" sheetId="1" r:id="rId2"/>
    <sheet name="Rysunek 6.3" sheetId="4" r:id="rId3"/>
    <sheet name="Rysunek 6.4" sheetId="7" r:id="rId4"/>
  </sheets>
  <calcPr calcId="144525" iterateDelta="1E-13"/>
</workbook>
</file>

<file path=xl/calcChain.xml><?xml version="1.0" encoding="utf-8"?>
<calcChain xmlns="http://schemas.openxmlformats.org/spreadsheetml/2006/main">
  <c r="G10" i="4" l="1"/>
  <c r="G10" i="1"/>
  <c r="G11" i="1"/>
  <c r="P57" i="1" l="1"/>
  <c r="P58" i="1"/>
  <c r="P59" i="1"/>
  <c r="P60" i="1"/>
  <c r="P61" i="1"/>
  <c r="P55" i="4"/>
  <c r="P56" i="4"/>
  <c r="P57" i="4"/>
  <c r="P58" i="4"/>
  <c r="P59" i="4"/>
  <c r="P60" i="4"/>
  <c r="P61" i="4"/>
  <c r="P62" i="4"/>
  <c r="P55" i="7"/>
  <c r="P56" i="7"/>
  <c r="P57" i="7"/>
  <c r="P58" i="7"/>
  <c r="P59" i="7"/>
  <c r="P60" i="7"/>
  <c r="P61" i="7"/>
  <c r="P62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B23" i="7"/>
  <c r="A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P2" i="7"/>
  <c r="P1" i="7"/>
  <c r="G11" i="4"/>
  <c r="P54" i="1" l="1"/>
  <c r="P55" i="1"/>
  <c r="P56" i="1"/>
  <c r="B24" i="1" l="1"/>
  <c r="A24" i="1"/>
  <c r="B24" i="6"/>
  <c r="A24" i="6"/>
  <c r="P11" i="4" l="1"/>
  <c r="P46" i="4" l="1"/>
  <c r="P47" i="4"/>
  <c r="P48" i="4"/>
  <c r="P49" i="4"/>
  <c r="P50" i="4"/>
  <c r="P51" i="4"/>
  <c r="P52" i="4"/>
  <c r="P53" i="4"/>
  <c r="P54" i="4"/>
  <c r="P1" i="4"/>
  <c r="P2" i="4"/>
  <c r="P3" i="4"/>
  <c r="P4" i="4"/>
  <c r="P5" i="4"/>
  <c r="P6" i="4"/>
  <c r="P7" i="4"/>
  <c r="P8" i="4"/>
  <c r="P9" i="4"/>
  <c r="P10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8" i="1"/>
  <c r="P49" i="1"/>
  <c r="P50" i="1"/>
  <c r="P51" i="1"/>
  <c r="P52" i="1"/>
  <c r="P53" i="1"/>
  <c r="P1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A23" i="4"/>
  <c r="B23" i="4"/>
</calcChain>
</file>

<file path=xl/sharedStrings.xml><?xml version="1.0" encoding="utf-8"?>
<sst xmlns="http://schemas.openxmlformats.org/spreadsheetml/2006/main" count="40" uniqueCount="13">
  <si>
    <t>df</t>
  </si>
  <si>
    <t>F</t>
  </si>
  <si>
    <t>Men</t>
  </si>
  <si>
    <t>Women</t>
  </si>
  <si>
    <t>Mężczyźni</t>
  </si>
  <si>
    <t>Kobiety</t>
  </si>
  <si>
    <t>Wariancje:</t>
  </si>
  <si>
    <t>Test F: z dwiema próbami dla wariancji</t>
  </si>
  <si>
    <t>Średnia</t>
  </si>
  <si>
    <t>Wariancja</t>
  </si>
  <si>
    <t>Obserwacje</t>
  </si>
  <si>
    <t>P(F&lt;=f) jednostronny</t>
  </si>
  <si>
    <t>Test F jednostronny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</si>
</sst>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centerContinuous"/>
    </xf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2" fontId="0" fillId="0" borderId="3" xfId="0" applyNumberFormat="1" applyBorder="1"/>
    <xf numFmtId="2" fontId="0" fillId="0" borderId="4" xfId="0" applyNumberFormat="1" applyBorder="1"/>
    <xf numFmtId="0" fontId="4" fillId="0" borderId="0" xfId="0" applyFont="1"/>
    <xf numFmtId="0" fontId="0" fillId="0" borderId="0" xfId="0" applyBorder="1"/>
    <xf numFmtId="0" fontId="1" fillId="0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'Rysunek 6.2'!$O$4:$O$61</c:f>
              <c:numCache>
                <c:formatCode>General</c:formatCode>
                <c:ptCount val="58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0.5</c:v>
                </c:pt>
                <c:pt idx="8">
                  <c:v>0.55000000000000004</c:v>
                </c:pt>
                <c:pt idx="9">
                  <c:v>0.6</c:v>
                </c:pt>
                <c:pt idx="10">
                  <c:v>0.65</c:v>
                </c:pt>
                <c:pt idx="11">
                  <c:v>0.7</c:v>
                </c:pt>
                <c:pt idx="12">
                  <c:v>0.75</c:v>
                </c:pt>
                <c:pt idx="13">
                  <c:v>0.8</c:v>
                </c:pt>
                <c:pt idx="14">
                  <c:v>0.85</c:v>
                </c:pt>
                <c:pt idx="15">
                  <c:v>0.9</c:v>
                </c:pt>
                <c:pt idx="16">
                  <c:v>0.95</c:v>
                </c:pt>
                <c:pt idx="17">
                  <c:v>1</c:v>
                </c:pt>
                <c:pt idx="18">
                  <c:v>1.05</c:v>
                </c:pt>
                <c:pt idx="19">
                  <c:v>1.1000000000000001</c:v>
                </c:pt>
                <c:pt idx="20">
                  <c:v>1.1499999999999999</c:v>
                </c:pt>
                <c:pt idx="21">
                  <c:v>1.2</c:v>
                </c:pt>
                <c:pt idx="22">
                  <c:v>1.25</c:v>
                </c:pt>
                <c:pt idx="23">
                  <c:v>1.3</c:v>
                </c:pt>
                <c:pt idx="24">
                  <c:v>1.35</c:v>
                </c:pt>
                <c:pt idx="25">
                  <c:v>1.4</c:v>
                </c:pt>
                <c:pt idx="26">
                  <c:v>1.45</c:v>
                </c:pt>
                <c:pt idx="27">
                  <c:v>1.5</c:v>
                </c:pt>
                <c:pt idx="28">
                  <c:v>1.55</c:v>
                </c:pt>
                <c:pt idx="29">
                  <c:v>1.6</c:v>
                </c:pt>
                <c:pt idx="30">
                  <c:v>1.65</c:v>
                </c:pt>
                <c:pt idx="31">
                  <c:v>1.7</c:v>
                </c:pt>
                <c:pt idx="32">
                  <c:v>1.75</c:v>
                </c:pt>
                <c:pt idx="33">
                  <c:v>1.8</c:v>
                </c:pt>
                <c:pt idx="34">
                  <c:v>1.85</c:v>
                </c:pt>
                <c:pt idx="35">
                  <c:v>1.9</c:v>
                </c:pt>
                <c:pt idx="36">
                  <c:v>1.95</c:v>
                </c:pt>
                <c:pt idx="37">
                  <c:v>2</c:v>
                </c:pt>
                <c:pt idx="38">
                  <c:v>2.0499999999999998</c:v>
                </c:pt>
                <c:pt idx="39">
                  <c:v>2.1</c:v>
                </c:pt>
                <c:pt idx="40">
                  <c:v>2.15</c:v>
                </c:pt>
                <c:pt idx="41">
                  <c:v>2.2000000000000002</c:v>
                </c:pt>
                <c:pt idx="42">
                  <c:v>2.25</c:v>
                </c:pt>
                <c:pt idx="43">
                  <c:v>2.2999999999999998</c:v>
                </c:pt>
                <c:pt idx="44">
                  <c:v>2.35</c:v>
                </c:pt>
                <c:pt idx="45">
                  <c:v>2.4</c:v>
                </c:pt>
                <c:pt idx="46">
                  <c:v>2.4500000000000002</c:v>
                </c:pt>
                <c:pt idx="47">
                  <c:v>2.5</c:v>
                </c:pt>
                <c:pt idx="48">
                  <c:v>2.5499999999999998</c:v>
                </c:pt>
                <c:pt idx="49">
                  <c:v>2.6</c:v>
                </c:pt>
                <c:pt idx="50">
                  <c:v>2.65</c:v>
                </c:pt>
                <c:pt idx="51">
                  <c:v>2.7</c:v>
                </c:pt>
                <c:pt idx="52">
                  <c:v>2.75</c:v>
                </c:pt>
                <c:pt idx="53">
                  <c:v>2.8</c:v>
                </c:pt>
                <c:pt idx="54">
                  <c:v>2.85</c:v>
                </c:pt>
                <c:pt idx="55">
                  <c:v>2.9</c:v>
                </c:pt>
                <c:pt idx="56">
                  <c:v>2.95</c:v>
                </c:pt>
                <c:pt idx="57">
                  <c:v>3</c:v>
                </c:pt>
              </c:numCache>
            </c:numRef>
          </c:xVal>
          <c:yVal>
            <c:numRef>
              <c:f>'Rysunek 6.2'!$P$4:$P$61</c:f>
              <c:numCache>
                <c:formatCode>General</c:formatCode>
                <c:ptCount val="58"/>
                <c:pt idx="0">
                  <c:v>3.1378469146839767E-3</c:v>
                </c:pt>
                <c:pt idx="1">
                  <c:v>1.6122274266318605E-2</c:v>
                </c:pt>
                <c:pt idx="2">
                  <c:v>4.9466916912558931E-2</c:v>
                </c:pt>
                <c:pt idx="3">
                  <c:v>0.11059156095354342</c:v>
                </c:pt>
                <c:pt idx="4">
                  <c:v>0.20014824773182568</c:v>
                </c:pt>
                <c:pt idx="5">
                  <c:v>0.31202706432765087</c:v>
                </c:pt>
                <c:pt idx="6">
                  <c:v>0.43594263140806694</c:v>
                </c:pt>
                <c:pt idx="7">
                  <c:v>0.56056519784120395</c:v>
                </c:pt>
                <c:pt idx="8">
                  <c:v>0.67592049035400625</c:v>
                </c:pt>
                <c:pt idx="9">
                  <c:v>0.7746775573457978</c:v>
                </c:pt>
                <c:pt idx="10">
                  <c:v>0.85247884047930211</c:v>
                </c:pt>
                <c:pt idx="11">
                  <c:v>0.90765091674851939</c:v>
                </c:pt>
                <c:pt idx="12">
                  <c:v>0.94061701494621675</c:v>
                </c:pt>
                <c:pt idx="13">
                  <c:v>0.95324011234357786</c:v>
                </c:pt>
                <c:pt idx="14">
                  <c:v>0.94822859009005822</c:v>
                </c:pt>
                <c:pt idx="15">
                  <c:v>0.92866254282189686</c:v>
                </c:pt>
                <c:pt idx="16">
                  <c:v>0.89765208871924218</c:v>
                </c:pt>
                <c:pt idx="17">
                  <c:v>0.85811422052410136</c:v>
                </c:pt>
                <c:pt idx="18">
                  <c:v>0.81264468403134515</c:v>
                </c:pt>
                <c:pt idx="19">
                  <c:v>0.76345991672237778</c:v>
                </c:pt>
                <c:pt idx="20">
                  <c:v>0.71238689448396653</c:v>
                </c:pt>
                <c:pt idx="21">
                  <c:v>0.66088313984429792</c:v>
                </c:pt>
                <c:pt idx="22">
                  <c:v>0.61007367189988959</c:v>
                </c:pt>
                <c:pt idx="23">
                  <c:v>0.56079563806239308</c:v>
                </c:pt>
                <c:pt idx="24">
                  <c:v>0.51364452792100879</c:v>
                </c:pt>
                <c:pt idx="25">
                  <c:v>0.46901823438530421</c:v>
                </c:pt>
                <c:pt idx="26">
                  <c:v>0.42715690661131833</c:v>
                </c:pt>
                <c:pt idx="27">
                  <c:v>0.38817767448212182</c:v>
                </c:pt>
                <c:pt idx="28">
                  <c:v>0.35210405196832179</c:v>
                </c:pt>
                <c:pt idx="29">
                  <c:v>0.31889026236882567</c:v>
                </c:pt>
                <c:pt idx="30">
                  <c:v>0.28844096358266696</c:v>
                </c:pt>
                <c:pt idx="31">
                  <c:v>0.2606269546168114</c:v>
                </c:pt>
                <c:pt idx="32">
                  <c:v>0.23529746471435095</c:v>
                </c:pt>
                <c:pt idx="33">
                  <c:v>0.21228959796616234</c:v>
                </c:pt>
                <c:pt idx="34">
                  <c:v>0.19143545196740444</c:v>
                </c:pt>
                <c:pt idx="35">
                  <c:v>0.17256736380119087</c:v>
                </c:pt>
                <c:pt idx="36">
                  <c:v>0.15552166950352569</c:v>
                </c:pt>
                <c:pt idx="37">
                  <c:v>0.14014129946030099</c:v>
                </c:pt>
                <c:pt idx="38">
                  <c:v>0.12627747464516431</c:v>
                </c:pt>
                <c:pt idx="39">
                  <c:v>0.11379071834949461</c:v>
                </c:pt>
                <c:pt idx="40">
                  <c:v>0.10255135522518471</c:v>
                </c:pt>
                <c:pt idx="41">
                  <c:v>9.2439633642779712E-2</c:v>
                </c:pt>
                <c:pt idx="42">
                  <c:v>8.3345577863985984E-2</c:v>
                </c:pt>
                <c:pt idx="43">
                  <c:v>7.5168652529947005E-2</c:v>
                </c:pt>
                <c:pt idx="44">
                  <c:v>6.7817302658764539E-2</c:v>
                </c:pt>
                <c:pt idx="45">
                  <c:v>6.1208416961275942E-2</c:v>
                </c:pt>
                <c:pt idx="46">
                  <c:v>5.5266750135803407E-2</c:v>
                </c:pt>
                <c:pt idx="47">
                  <c:v>4.9924330292424143E-2</c:v>
                </c:pt>
                <c:pt idx="48">
                  <c:v>4.5119870276555757E-2</c:v>
                </c:pt>
                <c:pt idx="49">
                  <c:v>4.0798195984837027E-2</c:v>
                </c:pt>
                <c:pt idx="50">
                  <c:v>3.6909700442211889E-2</c:v>
                </c:pt>
                <c:pt idx="51">
                  <c:v>3.3409829151252082E-2</c:v>
                </c:pt>
                <c:pt idx="52">
                  <c:v>3.0258599801232255E-2</c:v>
                </c:pt>
                <c:pt idx="53">
                  <c:v>2.7420157649326649E-2</c:v>
                </c:pt>
                <c:pt idx="54">
                  <c:v>2.486236661133354E-2</c:v>
                </c:pt>
                <c:pt idx="55">
                  <c:v>2.2556435207217524E-2</c:v>
                </c:pt>
                <c:pt idx="56">
                  <c:v>2.0476575905169835E-2</c:v>
                </c:pt>
                <c:pt idx="57">
                  <c:v>1.8599696024590568E-2</c:v>
                </c:pt>
              </c:numCache>
            </c:numRef>
          </c:yVal>
          <c:smooth val="1"/>
        </c:ser>
        <c:ser>
          <c:idx val="2"/>
          <c:order val="1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22225"/>
            </c:spPr>
          </c:errBars>
          <c:xVal>
            <c:numRef>
              <c:f>'Rysunek 6.2'!$O$1:$O$61</c:f>
              <c:numCache>
                <c:formatCode>General</c:formatCode>
                <c:ptCount val="6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</c:numCache>
            </c:numRef>
          </c:xVal>
          <c:yVal>
            <c:numRef>
              <c:f>'Rysunek 6.2'!$Q$1:$Q$61</c:f>
              <c:numCache>
                <c:formatCode>General</c:formatCode>
                <c:ptCount val="61"/>
                <c:pt idx="43">
                  <c:v>0.7</c:v>
                </c:pt>
                <c:pt idx="52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90208"/>
        <c:axId val="207391744"/>
      </c:scatterChart>
      <c:valAx>
        <c:axId val="207390208"/>
        <c:scaling>
          <c:orientation val="minMax"/>
          <c:max val="3"/>
        </c:scaling>
        <c:delete val="0"/>
        <c:axPos val="b"/>
        <c:numFmt formatCode="General" sourceLinked="1"/>
        <c:majorTickMark val="out"/>
        <c:minorTickMark val="none"/>
        <c:tickLblPos val="nextTo"/>
        <c:crossAx val="207391744"/>
        <c:crosses val="autoZero"/>
        <c:crossBetween val="midCat"/>
      </c:valAx>
      <c:valAx>
        <c:axId val="207391744"/>
        <c:scaling>
          <c:orientation val="minMax"/>
          <c:max val="1"/>
        </c:scaling>
        <c:delete val="1"/>
        <c:axPos val="l"/>
        <c:numFmt formatCode="General" sourceLinked="1"/>
        <c:majorTickMark val="out"/>
        <c:minorTickMark val="none"/>
        <c:tickLblPos val="nextTo"/>
        <c:crossAx val="207390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405293088363964E-2"/>
          <c:y val="4.6770924467774859E-2"/>
          <c:w val="0.92444203849518813"/>
          <c:h val="0.8971988918051909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dLbls>
            <c:delete val="1"/>
          </c:dLbls>
          <c:xVal>
            <c:numRef>
              <c:f>'Rysunek 6.3'!$O$4:$O$62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6.3'!$P$4:$P$62</c:f>
              <c:numCache>
                <c:formatCode>General</c:formatCode>
                <c:ptCount val="59"/>
                <c:pt idx="0">
                  <c:v>3.1378469146839767E-3</c:v>
                </c:pt>
                <c:pt idx="1">
                  <c:v>1.6122274266318605E-2</c:v>
                </c:pt>
                <c:pt idx="2">
                  <c:v>4.9466916912558931E-2</c:v>
                </c:pt>
                <c:pt idx="3">
                  <c:v>0.11059156095354342</c:v>
                </c:pt>
                <c:pt idx="4">
                  <c:v>0.20014824773182568</c:v>
                </c:pt>
                <c:pt idx="5">
                  <c:v>0.31202706432765087</c:v>
                </c:pt>
                <c:pt idx="6">
                  <c:v>0.43594263140806694</c:v>
                </c:pt>
                <c:pt idx="7">
                  <c:v>0.46116073860817908</c:v>
                </c:pt>
                <c:pt idx="8">
                  <c:v>0.56056519784120395</c:v>
                </c:pt>
                <c:pt idx="9">
                  <c:v>0.67592049035400625</c:v>
                </c:pt>
                <c:pt idx="10">
                  <c:v>0.7746775573457978</c:v>
                </c:pt>
                <c:pt idx="11">
                  <c:v>0.85247884047930211</c:v>
                </c:pt>
                <c:pt idx="12">
                  <c:v>0.90765091674851939</c:v>
                </c:pt>
                <c:pt idx="13">
                  <c:v>0.94061701494621675</c:v>
                </c:pt>
                <c:pt idx="14">
                  <c:v>0.95324011234357786</c:v>
                </c:pt>
                <c:pt idx="15">
                  <c:v>0.94822859009005822</c:v>
                </c:pt>
                <c:pt idx="16">
                  <c:v>0.92866254282189686</c:v>
                </c:pt>
                <c:pt idx="17">
                  <c:v>0.89765208871924218</c:v>
                </c:pt>
                <c:pt idx="18">
                  <c:v>0.85811422052410136</c:v>
                </c:pt>
                <c:pt idx="19">
                  <c:v>0.81264468403134515</c:v>
                </c:pt>
                <c:pt idx="20">
                  <c:v>0.76345991672237778</c:v>
                </c:pt>
                <c:pt idx="21">
                  <c:v>0.71238689448396653</c:v>
                </c:pt>
                <c:pt idx="22">
                  <c:v>0.66088313984429792</c:v>
                </c:pt>
                <c:pt idx="23">
                  <c:v>0.61007367189988959</c:v>
                </c:pt>
                <c:pt idx="24">
                  <c:v>0.56079563806239308</c:v>
                </c:pt>
                <c:pt idx="25">
                  <c:v>0.51364452792100879</c:v>
                </c:pt>
                <c:pt idx="26">
                  <c:v>0.46901823438530421</c:v>
                </c:pt>
                <c:pt idx="27">
                  <c:v>0.42715690661131833</c:v>
                </c:pt>
                <c:pt idx="28">
                  <c:v>0.38817767448212182</c:v>
                </c:pt>
                <c:pt idx="29">
                  <c:v>0.35210405196832179</c:v>
                </c:pt>
                <c:pt idx="30">
                  <c:v>0.31889026236882567</c:v>
                </c:pt>
                <c:pt idx="31">
                  <c:v>0.28844096358266696</c:v>
                </c:pt>
                <c:pt idx="32">
                  <c:v>0.2606269546168114</c:v>
                </c:pt>
                <c:pt idx="33">
                  <c:v>0.23529746471435095</c:v>
                </c:pt>
                <c:pt idx="34">
                  <c:v>0.21228959796616234</c:v>
                </c:pt>
                <c:pt idx="35">
                  <c:v>0.19143545196740444</c:v>
                </c:pt>
                <c:pt idx="36">
                  <c:v>0.17256736380119087</c:v>
                </c:pt>
                <c:pt idx="37">
                  <c:v>0.15552166950352569</c:v>
                </c:pt>
                <c:pt idx="38">
                  <c:v>0.14014129946030099</c:v>
                </c:pt>
                <c:pt idx="39">
                  <c:v>0.12627747464516431</c:v>
                </c:pt>
                <c:pt idx="40">
                  <c:v>0.11379071834949461</c:v>
                </c:pt>
                <c:pt idx="41">
                  <c:v>0.10255135522518471</c:v>
                </c:pt>
                <c:pt idx="42">
                  <c:v>9.2439633642779712E-2</c:v>
                </c:pt>
                <c:pt idx="43">
                  <c:v>8.3345577863985984E-2</c:v>
                </c:pt>
                <c:pt idx="44">
                  <c:v>7.5168652529947005E-2</c:v>
                </c:pt>
                <c:pt idx="45">
                  <c:v>6.7817302658764539E-2</c:v>
                </c:pt>
                <c:pt idx="46">
                  <c:v>6.1208416961275942E-2</c:v>
                </c:pt>
                <c:pt idx="47">
                  <c:v>5.5266750135803407E-2</c:v>
                </c:pt>
                <c:pt idx="48">
                  <c:v>4.9924330292424143E-2</c:v>
                </c:pt>
                <c:pt idx="49">
                  <c:v>4.5119870276555757E-2</c:v>
                </c:pt>
                <c:pt idx="50">
                  <c:v>4.0798195984837027E-2</c:v>
                </c:pt>
                <c:pt idx="51">
                  <c:v>3.6909700442211889E-2</c:v>
                </c:pt>
                <c:pt idx="52">
                  <c:v>3.3409829151252082E-2</c:v>
                </c:pt>
                <c:pt idx="53">
                  <c:v>3.0258599801232255E-2</c:v>
                </c:pt>
                <c:pt idx="54">
                  <c:v>2.7420157649326649E-2</c:v>
                </c:pt>
                <c:pt idx="55">
                  <c:v>2.486236661133354E-2</c:v>
                </c:pt>
                <c:pt idx="56">
                  <c:v>2.2556435207217524E-2</c:v>
                </c:pt>
                <c:pt idx="57">
                  <c:v>2.0476575905169835E-2</c:v>
                </c:pt>
                <c:pt idx="58">
                  <c:v>1.8599696024590568E-2</c:v>
                </c:pt>
              </c:numCache>
            </c:numRef>
          </c:yVal>
          <c:smooth val="1"/>
        </c:ser>
        <c:ser>
          <c:idx val="2"/>
          <c:order val="1"/>
          <c:marker>
            <c:symbol val="none"/>
          </c:marker>
          <c:dLbls>
            <c:delete val="1"/>
          </c:dLbls>
          <c:errBars>
            <c:errDir val="y"/>
            <c:errBarType val="minus"/>
            <c:errValType val="percentage"/>
            <c:noEndCap val="1"/>
            <c:val val="100"/>
            <c:spPr>
              <a:ln w="22225"/>
            </c:spPr>
          </c:errBars>
          <c:xVal>
            <c:numRef>
              <c:f>'Rysunek 6.3'!$O$4:$O$62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6.3'!$Q$4:$Q$62</c:f>
              <c:numCache>
                <c:formatCode>General</c:formatCode>
                <c:ptCount val="59"/>
                <c:pt idx="4">
                  <c:v>1</c:v>
                </c:pt>
                <c:pt idx="7">
                  <c:v>0.8</c:v>
                </c:pt>
              </c:numCache>
            </c:numRef>
          </c:y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7996800"/>
        <c:axId val="207998336"/>
      </c:scatterChart>
      <c:valAx>
        <c:axId val="207996800"/>
        <c:scaling>
          <c:orientation val="minMax"/>
          <c:max val="3"/>
        </c:scaling>
        <c:delete val="0"/>
        <c:axPos val="b"/>
        <c:numFmt formatCode="General" sourceLinked="1"/>
        <c:majorTickMark val="out"/>
        <c:minorTickMark val="none"/>
        <c:tickLblPos val="nextTo"/>
        <c:crossAx val="207998336"/>
        <c:crosses val="autoZero"/>
        <c:crossBetween val="midCat"/>
      </c:valAx>
      <c:valAx>
        <c:axId val="207998336"/>
        <c:scaling>
          <c:orientation val="minMax"/>
          <c:max val="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07996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84973753280839"/>
          <c:y val="4.6770924467774859E-2"/>
          <c:w val="0.80499759405074367"/>
          <c:h val="0.8971988918051909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dLbls>
            <c:delete val="1"/>
          </c:dLbls>
          <c:xVal>
            <c:numRef>
              <c:f>'Rysunek 6.4'!$O$4:$O$62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6.4'!$P$4:$P$62</c:f>
              <c:numCache>
                <c:formatCode>General</c:formatCode>
                <c:ptCount val="59"/>
                <c:pt idx="0">
                  <c:v>3.1378469146839767E-3</c:v>
                </c:pt>
                <c:pt idx="1">
                  <c:v>1.6122274266318605E-2</c:v>
                </c:pt>
                <c:pt idx="2">
                  <c:v>4.9466916912558931E-2</c:v>
                </c:pt>
                <c:pt idx="3">
                  <c:v>0.11059156095354342</c:v>
                </c:pt>
                <c:pt idx="4">
                  <c:v>0.20014824773182568</c:v>
                </c:pt>
                <c:pt idx="5">
                  <c:v>0.31202706432765087</c:v>
                </c:pt>
                <c:pt idx="6">
                  <c:v>0.43594263140806694</c:v>
                </c:pt>
                <c:pt idx="7">
                  <c:v>0.46116073860817908</c:v>
                </c:pt>
                <c:pt idx="8">
                  <c:v>0.56056519784120395</c:v>
                </c:pt>
                <c:pt idx="9">
                  <c:v>0.67592049035400625</c:v>
                </c:pt>
                <c:pt idx="10">
                  <c:v>0.7746775573457978</c:v>
                </c:pt>
                <c:pt idx="11">
                  <c:v>0.85247884047930211</c:v>
                </c:pt>
                <c:pt idx="12">
                  <c:v>0.90765091674851939</c:v>
                </c:pt>
                <c:pt idx="13">
                  <c:v>0.94061701494621675</c:v>
                </c:pt>
                <c:pt idx="14">
                  <c:v>0.95324011234357786</c:v>
                </c:pt>
                <c:pt idx="15">
                  <c:v>0.94822859009005822</c:v>
                </c:pt>
                <c:pt idx="16">
                  <c:v>0.92866254282189686</c:v>
                </c:pt>
                <c:pt idx="17">
                  <c:v>0.89765208871924218</c:v>
                </c:pt>
                <c:pt idx="18">
                  <c:v>0.85811422052410136</c:v>
                </c:pt>
                <c:pt idx="19">
                  <c:v>0.81264468403134515</c:v>
                </c:pt>
                <c:pt idx="20">
                  <c:v>0.76345991672237778</c:v>
                </c:pt>
                <c:pt idx="21">
                  <c:v>0.71238689448396653</c:v>
                </c:pt>
                <c:pt idx="22">
                  <c:v>0.66088313984429792</c:v>
                </c:pt>
                <c:pt idx="23">
                  <c:v>0.61007367189988959</c:v>
                </c:pt>
                <c:pt idx="24">
                  <c:v>0.56079563806239308</c:v>
                </c:pt>
                <c:pt idx="25">
                  <c:v>0.51364452792100879</c:v>
                </c:pt>
                <c:pt idx="26">
                  <c:v>0.46901823438530421</c:v>
                </c:pt>
                <c:pt idx="27">
                  <c:v>0.42715690661131833</c:v>
                </c:pt>
                <c:pt idx="28">
                  <c:v>0.38817767448212182</c:v>
                </c:pt>
                <c:pt idx="29">
                  <c:v>0.35210405196832179</c:v>
                </c:pt>
                <c:pt idx="30">
                  <c:v>0.31889026236882567</c:v>
                </c:pt>
                <c:pt idx="31">
                  <c:v>0.28844096358266696</c:v>
                </c:pt>
                <c:pt idx="32">
                  <c:v>0.2606269546168114</c:v>
                </c:pt>
                <c:pt idx="33">
                  <c:v>0.23529746471435095</c:v>
                </c:pt>
                <c:pt idx="34">
                  <c:v>0.21228959796616234</c:v>
                </c:pt>
                <c:pt idx="35">
                  <c:v>0.19143545196740444</c:v>
                </c:pt>
                <c:pt idx="36">
                  <c:v>0.17256736380119087</c:v>
                </c:pt>
                <c:pt idx="37">
                  <c:v>0.15552166950352569</c:v>
                </c:pt>
                <c:pt idx="38">
                  <c:v>0.14014129946030099</c:v>
                </c:pt>
                <c:pt idx="39">
                  <c:v>0.12627747464516431</c:v>
                </c:pt>
                <c:pt idx="40">
                  <c:v>0.11379071834949461</c:v>
                </c:pt>
                <c:pt idx="41">
                  <c:v>0.10255135522518471</c:v>
                </c:pt>
                <c:pt idx="42">
                  <c:v>9.2439633642779712E-2</c:v>
                </c:pt>
                <c:pt idx="43">
                  <c:v>8.3345577863985984E-2</c:v>
                </c:pt>
                <c:pt idx="44">
                  <c:v>7.5168652529947005E-2</c:v>
                </c:pt>
                <c:pt idx="45">
                  <c:v>6.7817302658764539E-2</c:v>
                </c:pt>
                <c:pt idx="46">
                  <c:v>6.1208416961275942E-2</c:v>
                </c:pt>
                <c:pt idx="47">
                  <c:v>5.5266750135803407E-2</c:v>
                </c:pt>
                <c:pt idx="48">
                  <c:v>4.9924330292424143E-2</c:v>
                </c:pt>
                <c:pt idx="49">
                  <c:v>4.5119870276555757E-2</c:v>
                </c:pt>
                <c:pt idx="50">
                  <c:v>4.0798195984837027E-2</c:v>
                </c:pt>
                <c:pt idx="51">
                  <c:v>3.6909700442211889E-2</c:v>
                </c:pt>
                <c:pt idx="52">
                  <c:v>3.3409829151252082E-2</c:v>
                </c:pt>
                <c:pt idx="53">
                  <c:v>3.0258599801232255E-2</c:v>
                </c:pt>
                <c:pt idx="54">
                  <c:v>2.7420157649326649E-2</c:v>
                </c:pt>
                <c:pt idx="55">
                  <c:v>2.486236661133354E-2</c:v>
                </c:pt>
                <c:pt idx="56">
                  <c:v>2.2556435207217524E-2</c:v>
                </c:pt>
                <c:pt idx="57">
                  <c:v>2.0476575905169835E-2</c:v>
                </c:pt>
                <c:pt idx="58">
                  <c:v>1.8599696024590568E-2</c:v>
                </c:pt>
              </c:numCache>
            </c:numRef>
          </c:yVal>
          <c:smooth val="1"/>
        </c:ser>
        <c:ser>
          <c:idx val="2"/>
          <c:order val="1"/>
          <c:marker>
            <c:symbol val="none"/>
          </c:marker>
          <c:dLbls>
            <c:delete val="1"/>
          </c:dLbls>
          <c:errBars>
            <c:errDir val="y"/>
            <c:errBarType val="minus"/>
            <c:errValType val="percentage"/>
            <c:noEndCap val="1"/>
            <c:val val="100"/>
            <c:spPr>
              <a:ln w="22225"/>
            </c:spPr>
          </c:errBars>
          <c:xVal>
            <c:numRef>
              <c:f>'Rysunek 6.4'!$O$4:$O$62</c:f>
              <c:numCache>
                <c:formatCode>General</c:formatCode>
                <c:ptCount val="59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0.46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</c:numCache>
            </c:numRef>
          </c:xVal>
          <c:yVal>
            <c:numRef>
              <c:f>'Rysunek 6.4'!$Q$4:$Q$62</c:f>
              <c:numCache>
                <c:formatCode>General</c:formatCode>
                <c:ptCount val="59"/>
                <c:pt idx="5">
                  <c:v>1</c:v>
                </c:pt>
                <c:pt idx="48">
                  <c:v>1</c:v>
                </c:pt>
              </c:numCache>
            </c:numRef>
          </c:y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08059392"/>
        <c:axId val="208061184"/>
      </c:scatterChart>
      <c:valAx>
        <c:axId val="20805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061184"/>
        <c:crosses val="autoZero"/>
        <c:crossBetween val="midCat"/>
      </c:valAx>
      <c:valAx>
        <c:axId val="208061184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crossAx val="208059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11</xdr:row>
      <xdr:rowOff>85725</xdr:rowOff>
    </xdr:from>
    <xdr:to>
      <xdr:col>7</xdr:col>
      <xdr:colOff>352425</xdr:colOff>
      <xdr:row>25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266700</xdr:colOff>
      <xdr:row>11</xdr:row>
      <xdr:rowOff>161925</xdr:rowOff>
    </xdr:from>
    <xdr:ext cx="1111458" cy="264560"/>
    <xdr:sp macro="" textlink="">
      <xdr:nvSpPr>
        <xdr:cNvPr id="2" name="pole tekstowe 1"/>
        <xdr:cNvSpPr txBox="1"/>
      </xdr:nvSpPr>
      <xdr:spPr>
        <a:xfrm>
          <a:off x="3657600" y="2286000"/>
          <a:ext cx="111145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/>
            <a:t>Obserwowane</a:t>
          </a:r>
          <a:r>
            <a:rPr lang="pl-PL" sz="1100" baseline="0"/>
            <a:t> F</a:t>
          </a:r>
          <a:endParaRPr lang="pl-PL" sz="1100"/>
        </a:p>
      </xdr:txBody>
    </xdr:sp>
    <xdr:clientData/>
  </xdr:oneCellAnchor>
  <xdr:oneCellAnchor>
    <xdr:from>
      <xdr:col>3</xdr:col>
      <xdr:colOff>2028825</xdr:colOff>
      <xdr:row>15</xdr:row>
      <xdr:rowOff>142875</xdr:rowOff>
    </xdr:from>
    <xdr:ext cx="838499" cy="264560"/>
    <xdr:sp macro="" textlink="">
      <xdr:nvSpPr>
        <xdr:cNvPr id="3" name="pole tekstowe 2"/>
        <xdr:cNvSpPr txBox="1"/>
      </xdr:nvSpPr>
      <xdr:spPr>
        <a:xfrm>
          <a:off x="3381375" y="3028950"/>
          <a:ext cx="83849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/>
            <a:t>Krytyczne F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0.73542</cdr:x>
      <cdr:y>0.12153</cdr:y>
    </cdr:from>
    <cdr:to>
      <cdr:x>0.83542</cdr:x>
      <cdr:y>0.12153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3362325" y="333375"/>
          <a:ext cx="457216" cy="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0.62292</cdr:x>
      <cdr:y>0.39584</cdr:y>
    </cdr:from>
    <cdr:to>
      <cdr:x>0.70209</cdr:x>
      <cdr:y>0.39584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2847975" y="1085856"/>
          <a:ext cx="36196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11</xdr:row>
      <xdr:rowOff>38100</xdr:rowOff>
    </xdr:from>
    <xdr:to>
      <xdr:col>8</xdr:col>
      <xdr:colOff>133350</xdr:colOff>
      <xdr:row>25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0.17918</cdr:x>
      <cdr:y>0.71528</cdr:y>
    </cdr:from>
    <cdr:to>
      <cdr:x>0.27709</cdr:x>
      <cdr:y>0.71528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H="1">
          <a:off x="819196" y="1962144"/>
          <a:ext cx="447644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0.14166</cdr:x>
      <cdr:y>0.03472</cdr:y>
    </cdr:from>
    <cdr:to>
      <cdr:x>0.42708</cdr:x>
      <cdr:y>0.03472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647685" y="95256"/>
          <a:ext cx="130494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0.4125</cdr:x>
      <cdr:y>0</cdr:y>
    </cdr:from>
    <cdr:to>
      <cdr:x>0.6625</cdr:x>
      <cdr:y>0.11111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85950" y="0"/>
          <a:ext cx="11430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pl-PL" sz="1100"/>
            <a:t>Obserwowane</a:t>
          </a:r>
          <a:r>
            <a:rPr lang="en-US" sz="1100"/>
            <a:t> F</a:t>
          </a:r>
        </a:p>
      </cdr:txBody>
    </cdr:sp>
  </cdr:relSizeAnchor>
  <cdr:relSizeAnchor xmlns:cdr="http://schemas.openxmlformats.org/drawingml/2006/chartDrawing">
    <cdr:from>
      <cdr:x>0.27986</cdr:x>
      <cdr:y>0.66435</cdr:y>
    </cdr:from>
    <cdr:to>
      <cdr:x>0.52986</cdr:x>
      <cdr:y>0.77546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279525" y="1822450"/>
          <a:ext cx="11430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Krytyczne</a:t>
          </a:r>
          <a:r>
            <a:rPr lang="en-US" sz="1100"/>
            <a:t> F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38100</xdr:rowOff>
    </xdr:from>
    <xdr:to>
      <xdr:col>7</xdr:col>
      <xdr:colOff>190500</xdr:colOff>
      <xdr:row>14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0.5625</cdr:x>
      <cdr:y>0.04167</cdr:y>
    </cdr:from>
    <cdr:to>
      <cdr:x>0.72292</cdr:x>
      <cdr:y>0.04167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571750" y="114300"/>
          <a:ext cx="73342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0.24375</cdr:x>
      <cdr:y>0.04167</cdr:y>
    </cdr:from>
    <cdr:to>
      <cdr:x>0.41667</cdr:x>
      <cdr:y>0.04167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1114425" y="114300"/>
          <a:ext cx="790575" cy="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0.38542</cdr:x>
      <cdr:y>0.00347</cdr:y>
    </cdr:from>
    <cdr:to>
      <cdr:x>0.61667</cdr:x>
      <cdr:y>0.18403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1762125" y="9519"/>
          <a:ext cx="1057275" cy="4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1100"/>
            <a:t>Krytyczne wartości</a:t>
          </a:r>
          <a:r>
            <a:rPr lang="pl-PL" sz="1100" baseline="0"/>
            <a:t> </a:t>
          </a:r>
          <a:r>
            <a:rPr lang="en-US" sz="1100"/>
            <a:t>F 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4"/>
  <sheetViews>
    <sheetView tabSelected="1" workbookViewId="0">
      <selection activeCell="A24" sqref="A24"/>
    </sheetView>
  </sheetViews>
  <sheetFormatPr defaultRowHeight="15" x14ac:dyDescent="0.25"/>
  <cols>
    <col min="1" max="1" width="9.85546875" bestFit="1" customWidth="1"/>
    <col min="4" max="4" width="30.5703125" bestFit="1" customWidth="1"/>
    <col min="11" max="11" width="30.5703125" bestFit="1" customWidth="1"/>
    <col min="16" max="16" width="12" bestFit="1" customWidth="1"/>
  </cols>
  <sheetData>
    <row r="1" spans="1:4" x14ac:dyDescent="0.25">
      <c r="A1" t="s">
        <v>4</v>
      </c>
      <c r="B1" t="s">
        <v>5</v>
      </c>
    </row>
    <row r="2" spans="1:4" x14ac:dyDescent="0.25">
      <c r="A2">
        <v>10</v>
      </c>
      <c r="B2">
        <v>62</v>
      </c>
    </row>
    <row r="3" spans="1:4" x14ac:dyDescent="0.25">
      <c r="A3">
        <v>24</v>
      </c>
      <c r="B3">
        <v>60</v>
      </c>
      <c r="D3" s="4"/>
    </row>
    <row r="4" spans="1:4" x14ac:dyDescent="0.25">
      <c r="A4">
        <v>6</v>
      </c>
      <c r="B4">
        <v>76</v>
      </c>
    </row>
    <row r="5" spans="1:4" x14ac:dyDescent="0.25">
      <c r="A5">
        <v>76</v>
      </c>
      <c r="B5">
        <v>84</v>
      </c>
    </row>
    <row r="6" spans="1:4" x14ac:dyDescent="0.25">
      <c r="A6">
        <v>91</v>
      </c>
      <c r="B6">
        <v>71</v>
      </c>
    </row>
    <row r="7" spans="1:4" x14ac:dyDescent="0.25">
      <c r="A7">
        <v>95</v>
      </c>
      <c r="B7">
        <v>55</v>
      </c>
    </row>
    <row r="8" spans="1:4" x14ac:dyDescent="0.25">
      <c r="A8">
        <v>98</v>
      </c>
      <c r="B8">
        <v>30</v>
      </c>
    </row>
    <row r="9" spans="1:4" x14ac:dyDescent="0.25">
      <c r="A9">
        <v>30</v>
      </c>
      <c r="B9">
        <v>41</v>
      </c>
    </row>
    <row r="10" spans="1:4" x14ac:dyDescent="0.25">
      <c r="A10">
        <v>73</v>
      </c>
      <c r="B10">
        <v>73</v>
      </c>
    </row>
    <row r="11" spans="1:4" x14ac:dyDescent="0.25">
      <c r="A11">
        <v>87</v>
      </c>
      <c r="B11">
        <v>99</v>
      </c>
    </row>
    <row r="12" spans="1:4" x14ac:dyDescent="0.25">
      <c r="A12">
        <v>77</v>
      </c>
      <c r="B12">
        <v>22</v>
      </c>
    </row>
    <row r="13" spans="1:4" x14ac:dyDescent="0.25">
      <c r="A13">
        <v>89</v>
      </c>
      <c r="B13">
        <v>39</v>
      </c>
    </row>
    <row r="14" spans="1:4" x14ac:dyDescent="0.25">
      <c r="A14">
        <v>95</v>
      </c>
      <c r="B14">
        <v>93</v>
      </c>
    </row>
    <row r="15" spans="1:4" x14ac:dyDescent="0.25">
      <c r="A15">
        <v>89</v>
      </c>
      <c r="B15">
        <v>50</v>
      </c>
    </row>
    <row r="16" spans="1:4" x14ac:dyDescent="0.25">
      <c r="A16">
        <v>30</v>
      </c>
      <c r="B16">
        <v>86</v>
      </c>
    </row>
    <row r="17" spans="1:2" x14ac:dyDescent="0.25">
      <c r="A17">
        <v>45</v>
      </c>
      <c r="B17">
        <v>45</v>
      </c>
    </row>
    <row r="18" spans="1:2" x14ac:dyDescent="0.25">
      <c r="A18">
        <v>16</v>
      </c>
      <c r="B18">
        <v>42</v>
      </c>
    </row>
    <row r="19" spans="1:2" x14ac:dyDescent="0.25">
      <c r="A19">
        <v>77</v>
      </c>
      <c r="B19">
        <v>80</v>
      </c>
    </row>
    <row r="20" spans="1:2" x14ac:dyDescent="0.25">
      <c r="A20">
        <v>10</v>
      </c>
      <c r="B20">
        <v>51</v>
      </c>
    </row>
    <row r="21" spans="1:2" x14ac:dyDescent="0.25">
      <c r="A21">
        <v>21</v>
      </c>
      <c r="B21">
        <v>69</v>
      </c>
    </row>
    <row r="23" spans="1:2" x14ac:dyDescent="0.25">
      <c r="A23" s="7" t="s">
        <v>6</v>
      </c>
      <c r="B23" s="7"/>
    </row>
    <row r="24" spans="1:2" x14ac:dyDescent="0.25">
      <c r="A24" s="5">
        <f>_xlfn.VAR.S(A2:A21)</f>
        <v>1198.7868421052631</v>
      </c>
      <c r="B24" s="5">
        <f>_xlfn.VAR.S(B2:B21)</f>
        <v>460.7789473684212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1"/>
  <sheetViews>
    <sheetView workbookViewId="0">
      <selection activeCell="G10" sqref="G10"/>
    </sheetView>
  </sheetViews>
  <sheetFormatPr defaultRowHeight="15" x14ac:dyDescent="0.25"/>
  <cols>
    <col min="1" max="1" width="9.85546875" bestFit="1" customWidth="1"/>
    <col min="2" max="2" width="8" bestFit="1" customWidth="1"/>
    <col min="3" max="3" width="2.42578125" customWidth="1"/>
    <col min="4" max="4" width="30.5703125" bestFit="1" customWidth="1"/>
    <col min="11" max="11" width="30.5703125" bestFit="1" customWidth="1"/>
    <col min="16" max="16" width="12" bestFit="1" customWidth="1"/>
  </cols>
  <sheetData>
    <row r="1" spans="1:16" x14ac:dyDescent="0.25">
      <c r="A1" t="s">
        <v>4</v>
      </c>
      <c r="B1" t="s">
        <v>5</v>
      </c>
      <c r="O1">
        <v>0</v>
      </c>
      <c r="P1">
        <f t="shared" ref="P1:P53" si="0">_xlfn.F.DIST(O1,$E$8,$F$8,FALSE)</f>
        <v>0</v>
      </c>
    </row>
    <row r="2" spans="1:16" x14ac:dyDescent="0.25">
      <c r="A2">
        <v>10</v>
      </c>
      <c r="B2">
        <v>62</v>
      </c>
      <c r="D2" t="s">
        <v>7</v>
      </c>
      <c r="O2">
        <v>0.05</v>
      </c>
      <c r="P2">
        <f t="shared" si="0"/>
        <v>1.5551180823872786E-6</v>
      </c>
    </row>
    <row r="3" spans="1:16" ht="15.75" thickBot="1" x14ac:dyDescent="0.3">
      <c r="A3">
        <v>24</v>
      </c>
      <c r="B3">
        <v>60</v>
      </c>
      <c r="O3">
        <v>0.1</v>
      </c>
      <c r="P3">
        <f t="shared" si="0"/>
        <v>2.3262372119615331E-4</v>
      </c>
    </row>
    <row r="4" spans="1:16" x14ac:dyDescent="0.25">
      <c r="A4">
        <v>6</v>
      </c>
      <c r="B4">
        <v>76</v>
      </c>
      <c r="D4" s="3"/>
      <c r="E4" s="3" t="s">
        <v>4</v>
      </c>
      <c r="F4" s="3" t="s">
        <v>5</v>
      </c>
      <c r="O4">
        <v>0.15</v>
      </c>
      <c r="P4">
        <f t="shared" si="0"/>
        <v>3.1378469146839767E-3</v>
      </c>
    </row>
    <row r="5" spans="1:16" x14ac:dyDescent="0.25">
      <c r="A5">
        <v>76</v>
      </c>
      <c r="B5">
        <v>84</v>
      </c>
      <c r="D5" s="1" t="s">
        <v>8</v>
      </c>
      <c r="E5" s="8">
        <v>56.95</v>
      </c>
      <c r="F5" s="8">
        <v>61.4</v>
      </c>
      <c r="O5">
        <v>0.2</v>
      </c>
      <c r="P5">
        <f t="shared" si="0"/>
        <v>1.6122274266318605E-2</v>
      </c>
    </row>
    <row r="6" spans="1:16" x14ac:dyDescent="0.25">
      <c r="A6">
        <v>91</v>
      </c>
      <c r="B6">
        <v>71</v>
      </c>
      <c r="D6" s="1" t="s">
        <v>9</v>
      </c>
      <c r="E6" s="8">
        <v>1198.7868421052631</v>
      </c>
      <c r="F6" s="8">
        <v>460.7789473684212</v>
      </c>
      <c r="O6">
        <v>0.25</v>
      </c>
      <c r="P6">
        <f t="shared" si="0"/>
        <v>4.9466916912558931E-2</v>
      </c>
    </row>
    <row r="7" spans="1:16" x14ac:dyDescent="0.25">
      <c r="A7">
        <v>95</v>
      </c>
      <c r="B7">
        <v>55</v>
      </c>
      <c r="D7" s="1" t="s">
        <v>10</v>
      </c>
      <c r="E7" s="1">
        <v>20</v>
      </c>
      <c r="F7" s="1">
        <v>20</v>
      </c>
      <c r="O7">
        <v>0.3</v>
      </c>
      <c r="P7">
        <f t="shared" si="0"/>
        <v>0.11059156095354342</v>
      </c>
    </row>
    <row r="8" spans="1:16" x14ac:dyDescent="0.25">
      <c r="A8">
        <v>98</v>
      </c>
      <c r="B8">
        <v>30</v>
      </c>
      <c r="D8" s="1" t="s">
        <v>0</v>
      </c>
      <c r="E8" s="1">
        <v>19</v>
      </c>
      <c r="F8" s="1">
        <v>19</v>
      </c>
      <c r="O8">
        <v>0.35</v>
      </c>
      <c r="P8">
        <f t="shared" si="0"/>
        <v>0.20014824773182568</v>
      </c>
    </row>
    <row r="9" spans="1:16" ht="15.75" thickBot="1" x14ac:dyDescent="0.3">
      <c r="A9">
        <v>30</v>
      </c>
      <c r="B9">
        <v>41</v>
      </c>
      <c r="D9" s="1" t="s">
        <v>1</v>
      </c>
      <c r="E9" s="8">
        <v>2.6016528076026857</v>
      </c>
      <c r="F9" s="1"/>
      <c r="O9">
        <v>0.4</v>
      </c>
      <c r="P9">
        <f t="shared" si="0"/>
        <v>0.31202706432765087</v>
      </c>
    </row>
    <row r="10" spans="1:16" x14ac:dyDescent="0.25">
      <c r="A10">
        <v>73</v>
      </c>
      <c r="B10">
        <v>73</v>
      </c>
      <c r="D10" s="1" t="s">
        <v>11</v>
      </c>
      <c r="E10" s="8">
        <v>2.1698420073769029E-2</v>
      </c>
      <c r="F10" s="1"/>
      <c r="G10" s="10">
        <f>_xlfn.F.DIST.RT(E9,E8,F8)</f>
        <v>2.1698420073769029E-2</v>
      </c>
      <c r="O10">
        <v>0.45</v>
      </c>
      <c r="P10">
        <f t="shared" si="0"/>
        <v>0.43594263140806694</v>
      </c>
    </row>
    <row r="11" spans="1:16" ht="15.75" thickBot="1" x14ac:dyDescent="0.3">
      <c r="A11">
        <v>87</v>
      </c>
      <c r="B11">
        <v>99</v>
      </c>
      <c r="D11" s="2" t="s">
        <v>12</v>
      </c>
      <c r="E11" s="9">
        <v>2.1682516014062614</v>
      </c>
      <c r="F11" s="2"/>
      <c r="G11" s="11">
        <f>_xlfn.F.INV(0.95,E8,F8)</f>
        <v>2.1682516014062614</v>
      </c>
      <c r="O11">
        <v>0.5</v>
      </c>
      <c r="P11">
        <f t="shared" si="0"/>
        <v>0.56056519784120395</v>
      </c>
    </row>
    <row r="12" spans="1:16" x14ac:dyDescent="0.25">
      <c r="A12">
        <v>77</v>
      </c>
      <c r="B12">
        <v>22</v>
      </c>
      <c r="O12">
        <v>0.55000000000000004</v>
      </c>
      <c r="P12">
        <f t="shared" si="0"/>
        <v>0.67592049035400625</v>
      </c>
    </row>
    <row r="13" spans="1:16" x14ac:dyDescent="0.25">
      <c r="A13">
        <v>89</v>
      </c>
      <c r="B13">
        <v>39</v>
      </c>
      <c r="O13">
        <v>0.6</v>
      </c>
      <c r="P13">
        <f t="shared" si="0"/>
        <v>0.7746775573457978</v>
      </c>
    </row>
    <row r="14" spans="1:16" x14ac:dyDescent="0.25">
      <c r="A14">
        <v>95</v>
      </c>
      <c r="B14">
        <v>93</v>
      </c>
      <c r="O14">
        <v>0.65</v>
      </c>
      <c r="P14">
        <f t="shared" si="0"/>
        <v>0.85247884047930211</v>
      </c>
    </row>
    <row r="15" spans="1:16" x14ac:dyDescent="0.25">
      <c r="A15">
        <v>89</v>
      </c>
      <c r="B15">
        <v>50</v>
      </c>
      <c r="O15">
        <v>0.7</v>
      </c>
      <c r="P15">
        <f t="shared" si="0"/>
        <v>0.90765091674851939</v>
      </c>
    </row>
    <row r="16" spans="1:16" x14ac:dyDescent="0.25">
      <c r="A16">
        <v>30</v>
      </c>
      <c r="B16">
        <v>86</v>
      </c>
      <c r="O16">
        <v>0.75</v>
      </c>
      <c r="P16">
        <f t="shared" si="0"/>
        <v>0.94061701494621675</v>
      </c>
    </row>
    <row r="17" spans="1:16" x14ac:dyDescent="0.25">
      <c r="A17">
        <v>45</v>
      </c>
      <c r="B17">
        <v>45</v>
      </c>
      <c r="O17">
        <v>0.8</v>
      </c>
      <c r="P17">
        <f t="shared" si="0"/>
        <v>0.95324011234357786</v>
      </c>
    </row>
    <row r="18" spans="1:16" x14ac:dyDescent="0.25">
      <c r="A18">
        <v>16</v>
      </c>
      <c r="B18">
        <v>42</v>
      </c>
      <c r="O18">
        <v>0.85</v>
      </c>
      <c r="P18">
        <f t="shared" si="0"/>
        <v>0.94822859009005822</v>
      </c>
    </row>
    <row r="19" spans="1:16" x14ac:dyDescent="0.25">
      <c r="A19">
        <v>77</v>
      </c>
      <c r="B19">
        <v>80</v>
      </c>
      <c r="O19">
        <v>0.9</v>
      </c>
      <c r="P19">
        <f t="shared" si="0"/>
        <v>0.92866254282189686</v>
      </c>
    </row>
    <row r="20" spans="1:16" x14ac:dyDescent="0.25">
      <c r="A20">
        <v>10</v>
      </c>
      <c r="B20">
        <v>51</v>
      </c>
      <c r="O20">
        <v>0.95</v>
      </c>
      <c r="P20">
        <f t="shared" si="0"/>
        <v>0.89765208871924218</v>
      </c>
    </row>
    <row r="21" spans="1:16" x14ac:dyDescent="0.25">
      <c r="A21">
        <v>21</v>
      </c>
      <c r="B21">
        <v>69</v>
      </c>
      <c r="O21">
        <v>1</v>
      </c>
      <c r="P21">
        <f t="shared" si="0"/>
        <v>0.85811422052410136</v>
      </c>
    </row>
    <row r="22" spans="1:16" x14ac:dyDescent="0.25">
      <c r="O22">
        <v>1.05</v>
      </c>
      <c r="P22">
        <f t="shared" si="0"/>
        <v>0.81264468403134515</v>
      </c>
    </row>
    <row r="23" spans="1:16" x14ac:dyDescent="0.25">
      <c r="A23" s="7" t="s">
        <v>6</v>
      </c>
      <c r="B23" s="7"/>
      <c r="O23">
        <v>1.1000000000000001</v>
      </c>
      <c r="P23">
        <f t="shared" si="0"/>
        <v>0.76345991672237778</v>
      </c>
    </row>
    <row r="24" spans="1:16" x14ac:dyDescent="0.25">
      <c r="A24" s="5">
        <f>_xlfn.VAR.S(A2:A21)</f>
        <v>1198.7868421052631</v>
      </c>
      <c r="B24" s="5">
        <f>_xlfn.VAR.S(B2:B21)</f>
        <v>460.7789473684212</v>
      </c>
      <c r="O24">
        <v>1.1499999999999999</v>
      </c>
      <c r="P24">
        <f t="shared" si="0"/>
        <v>0.71238689448396653</v>
      </c>
    </row>
    <row r="25" spans="1:16" x14ac:dyDescent="0.25">
      <c r="A25" s="6"/>
      <c r="O25">
        <v>1.2</v>
      </c>
      <c r="P25">
        <f t="shared" si="0"/>
        <v>0.66088313984429792</v>
      </c>
    </row>
    <row r="26" spans="1:16" x14ac:dyDescent="0.25">
      <c r="O26">
        <v>1.25</v>
      </c>
      <c r="P26">
        <f t="shared" si="0"/>
        <v>0.61007367189988959</v>
      </c>
    </row>
    <row r="27" spans="1:16" x14ac:dyDescent="0.25">
      <c r="O27">
        <v>1.3</v>
      </c>
      <c r="P27">
        <f t="shared" si="0"/>
        <v>0.56079563806239308</v>
      </c>
    </row>
    <row r="28" spans="1:16" x14ac:dyDescent="0.25">
      <c r="O28">
        <v>1.35</v>
      </c>
      <c r="P28">
        <f t="shared" si="0"/>
        <v>0.51364452792100879</v>
      </c>
    </row>
    <row r="29" spans="1:16" x14ac:dyDescent="0.25">
      <c r="G29" s="13"/>
      <c r="O29">
        <v>1.4</v>
      </c>
      <c r="P29">
        <f t="shared" si="0"/>
        <v>0.46901823438530421</v>
      </c>
    </row>
    <row r="30" spans="1:16" x14ac:dyDescent="0.25">
      <c r="G30" s="13"/>
      <c r="O30">
        <v>1.45</v>
      </c>
      <c r="P30">
        <f t="shared" si="0"/>
        <v>0.42715690661131833</v>
      </c>
    </row>
    <row r="31" spans="1:16" x14ac:dyDescent="0.25">
      <c r="G31" s="13"/>
      <c r="O31">
        <v>1.5</v>
      </c>
      <c r="P31">
        <f t="shared" si="0"/>
        <v>0.38817767448212182</v>
      </c>
    </row>
    <row r="32" spans="1:16" x14ac:dyDescent="0.25">
      <c r="G32" s="13"/>
      <c r="O32">
        <v>1.55</v>
      </c>
      <c r="P32">
        <f t="shared" si="0"/>
        <v>0.35210405196832179</v>
      </c>
    </row>
    <row r="33" spans="4:17" x14ac:dyDescent="0.25">
      <c r="G33" s="13"/>
      <c r="O33">
        <v>1.6</v>
      </c>
      <c r="P33">
        <f t="shared" si="0"/>
        <v>0.31889026236882567</v>
      </c>
    </row>
    <row r="34" spans="4:17" x14ac:dyDescent="0.25">
      <c r="G34" s="13"/>
      <c r="O34">
        <v>1.65</v>
      </c>
      <c r="P34">
        <f t="shared" si="0"/>
        <v>0.28844096358266696</v>
      </c>
    </row>
    <row r="35" spans="4:17" x14ac:dyDescent="0.25">
      <c r="G35" s="13"/>
      <c r="O35">
        <v>1.7</v>
      </c>
      <c r="P35">
        <f t="shared" si="0"/>
        <v>0.2606269546168114</v>
      </c>
    </row>
    <row r="36" spans="4:17" x14ac:dyDescent="0.25">
      <c r="G36" s="13"/>
      <c r="O36">
        <v>1.75</v>
      </c>
      <c r="P36">
        <f t="shared" si="0"/>
        <v>0.23529746471435095</v>
      </c>
    </row>
    <row r="37" spans="4:17" x14ac:dyDescent="0.25">
      <c r="G37" s="13"/>
      <c r="O37">
        <v>1.8</v>
      </c>
      <c r="P37">
        <f t="shared" si="0"/>
        <v>0.21228959796616234</v>
      </c>
    </row>
    <row r="38" spans="4:17" x14ac:dyDescent="0.25">
      <c r="G38" s="13"/>
      <c r="O38">
        <v>1.85</v>
      </c>
      <c r="P38">
        <f t="shared" si="0"/>
        <v>0.19143545196740444</v>
      </c>
    </row>
    <row r="39" spans="4:17" x14ac:dyDescent="0.25">
      <c r="D39" s="13"/>
      <c r="E39" s="13"/>
      <c r="F39" s="13"/>
      <c r="G39" s="13"/>
      <c r="O39">
        <v>1.9</v>
      </c>
      <c r="P39">
        <f t="shared" si="0"/>
        <v>0.17256736380119087</v>
      </c>
    </row>
    <row r="40" spans="4:17" x14ac:dyDescent="0.25">
      <c r="O40">
        <v>1.95</v>
      </c>
      <c r="P40">
        <f t="shared" si="0"/>
        <v>0.15552166950352569</v>
      </c>
    </row>
    <row r="41" spans="4:17" x14ac:dyDescent="0.25">
      <c r="O41">
        <v>2</v>
      </c>
      <c r="P41">
        <f t="shared" si="0"/>
        <v>0.14014129946030099</v>
      </c>
    </row>
    <row r="42" spans="4:17" x14ac:dyDescent="0.25">
      <c r="O42">
        <v>2.0499999999999998</v>
      </c>
      <c r="P42">
        <f t="shared" si="0"/>
        <v>0.12627747464516431</v>
      </c>
    </row>
    <row r="43" spans="4:17" x14ac:dyDescent="0.25">
      <c r="O43">
        <v>2.1</v>
      </c>
      <c r="P43">
        <f t="shared" si="0"/>
        <v>0.11379071834949461</v>
      </c>
    </row>
    <row r="44" spans="4:17" x14ac:dyDescent="0.25">
      <c r="O44">
        <v>2.15</v>
      </c>
      <c r="P44">
        <f t="shared" si="0"/>
        <v>0.10255135522518471</v>
      </c>
      <c r="Q44">
        <v>0.7</v>
      </c>
    </row>
    <row r="45" spans="4:17" x14ac:dyDescent="0.25">
      <c r="O45">
        <v>2.2000000000000002</v>
      </c>
      <c r="P45">
        <f t="shared" si="0"/>
        <v>9.2439633642779712E-2</v>
      </c>
    </row>
    <row r="46" spans="4:17" x14ac:dyDescent="0.25">
      <c r="O46">
        <v>2.25</v>
      </c>
      <c r="P46">
        <f t="shared" si="0"/>
        <v>8.3345577863985984E-2</v>
      </c>
    </row>
    <row r="47" spans="4:17" x14ac:dyDescent="0.25">
      <c r="O47">
        <v>2.2999999999999998</v>
      </c>
      <c r="P47">
        <f t="shared" si="0"/>
        <v>7.5168652529947005E-2</v>
      </c>
    </row>
    <row r="48" spans="4:17" x14ac:dyDescent="0.25">
      <c r="O48">
        <v>2.35</v>
      </c>
      <c r="P48">
        <f t="shared" si="0"/>
        <v>6.7817302658764539E-2</v>
      </c>
    </row>
    <row r="49" spans="15:17" x14ac:dyDescent="0.25">
      <c r="O49">
        <v>2.4</v>
      </c>
      <c r="P49">
        <f t="shared" si="0"/>
        <v>6.1208416961275942E-2</v>
      </c>
    </row>
    <row r="50" spans="15:17" x14ac:dyDescent="0.25">
      <c r="O50">
        <v>2.4500000000000002</v>
      </c>
      <c r="P50">
        <f t="shared" si="0"/>
        <v>5.5266750135803407E-2</v>
      </c>
    </row>
    <row r="51" spans="15:17" x14ac:dyDescent="0.25">
      <c r="O51">
        <v>2.5</v>
      </c>
      <c r="P51">
        <f t="shared" si="0"/>
        <v>4.9924330292424143E-2</v>
      </c>
    </row>
    <row r="52" spans="15:17" x14ac:dyDescent="0.25">
      <c r="O52">
        <v>2.5499999999999998</v>
      </c>
      <c r="P52">
        <f t="shared" si="0"/>
        <v>4.5119870276555757E-2</v>
      </c>
    </row>
    <row r="53" spans="15:17" x14ac:dyDescent="0.25">
      <c r="O53">
        <v>2.6</v>
      </c>
      <c r="P53">
        <f t="shared" si="0"/>
        <v>4.0798195984837027E-2</v>
      </c>
      <c r="Q53">
        <v>1</v>
      </c>
    </row>
    <row r="54" spans="15:17" x14ac:dyDescent="0.25">
      <c r="O54">
        <v>2.65</v>
      </c>
      <c r="P54">
        <f t="shared" ref="P54:P56" si="1">_xlfn.F.DIST(O54,$E$8,$F$8,FALSE)</f>
        <v>3.6909700442211889E-2</v>
      </c>
    </row>
    <row r="55" spans="15:17" x14ac:dyDescent="0.25">
      <c r="O55">
        <v>2.7</v>
      </c>
      <c r="P55">
        <f t="shared" si="1"/>
        <v>3.3409829151252082E-2</v>
      </c>
    </row>
    <row r="56" spans="15:17" x14ac:dyDescent="0.25">
      <c r="O56">
        <v>2.75</v>
      </c>
      <c r="P56">
        <f t="shared" si="1"/>
        <v>3.0258599801232255E-2</v>
      </c>
    </row>
    <row r="57" spans="15:17" x14ac:dyDescent="0.25">
      <c r="O57">
        <v>2.8</v>
      </c>
      <c r="P57">
        <f t="shared" ref="P57:P61" si="2">_xlfn.F.DIST(O57,$E$8,$F$8,FALSE)</f>
        <v>2.7420157649326649E-2</v>
      </c>
    </row>
    <row r="58" spans="15:17" x14ac:dyDescent="0.25">
      <c r="O58">
        <v>2.85</v>
      </c>
      <c r="P58">
        <f t="shared" si="2"/>
        <v>2.486236661133354E-2</v>
      </c>
    </row>
    <row r="59" spans="15:17" x14ac:dyDescent="0.25">
      <c r="O59">
        <v>2.9</v>
      </c>
      <c r="P59">
        <f t="shared" si="2"/>
        <v>2.2556435207217524E-2</v>
      </c>
    </row>
    <row r="60" spans="15:17" x14ac:dyDescent="0.25">
      <c r="O60">
        <v>2.95</v>
      </c>
      <c r="P60">
        <f t="shared" si="2"/>
        <v>2.0476575905169835E-2</v>
      </c>
    </row>
    <row r="61" spans="15:17" x14ac:dyDescent="0.25">
      <c r="O61">
        <v>3</v>
      </c>
      <c r="P61">
        <f t="shared" si="2"/>
        <v>1.8599696024590568E-2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62"/>
  <sheetViews>
    <sheetView workbookViewId="0">
      <selection activeCell="G10" sqref="G10"/>
    </sheetView>
  </sheetViews>
  <sheetFormatPr defaultRowHeight="15" x14ac:dyDescent="0.25"/>
  <cols>
    <col min="1" max="1" width="9.85546875" bestFit="1" customWidth="1"/>
    <col min="2" max="2" width="7.85546875" bestFit="1" customWidth="1"/>
    <col min="3" max="3" width="3.140625" customWidth="1"/>
    <col min="4" max="4" width="30.5703125" bestFit="1" customWidth="1"/>
    <col min="11" max="11" width="30.5703125" bestFit="1" customWidth="1"/>
  </cols>
  <sheetData>
    <row r="1" spans="1:17" x14ac:dyDescent="0.25">
      <c r="A1" t="s">
        <v>4</v>
      </c>
      <c r="B1" t="s">
        <v>5</v>
      </c>
      <c r="O1">
        <v>0</v>
      </c>
      <c r="P1">
        <f>_xlfn.F.DIST(O1,E$8,F$8,FALSE)</f>
        <v>0</v>
      </c>
    </row>
    <row r="2" spans="1:17" x14ac:dyDescent="0.25">
      <c r="A2">
        <v>10</v>
      </c>
      <c r="B2">
        <v>62</v>
      </c>
      <c r="D2" t="s">
        <v>7</v>
      </c>
      <c r="O2">
        <v>0.05</v>
      </c>
      <c r="P2">
        <f>_xlfn.F.DIST(O2,E$8,F$8,FALSE)</f>
        <v>1.5551180823872786E-6</v>
      </c>
    </row>
    <row r="3" spans="1:17" ht="15.75" thickBot="1" x14ac:dyDescent="0.3">
      <c r="A3">
        <v>24</v>
      </c>
      <c r="B3">
        <v>60</v>
      </c>
      <c r="O3">
        <v>0.1</v>
      </c>
      <c r="P3">
        <f>_xlfn.F.DIST(O3,E$8,F$8,FALSE)</f>
        <v>2.3262372119615331E-4</v>
      </c>
    </row>
    <row r="4" spans="1:17" x14ac:dyDescent="0.25">
      <c r="A4">
        <v>6</v>
      </c>
      <c r="B4">
        <v>76</v>
      </c>
      <c r="D4" s="3"/>
      <c r="E4" s="3" t="s">
        <v>5</v>
      </c>
      <c r="F4" s="3" t="s">
        <v>4</v>
      </c>
      <c r="O4">
        <v>0.15</v>
      </c>
      <c r="P4">
        <f>_xlfn.F.DIST(O4,E$8,F$8,FALSE)</f>
        <v>3.1378469146839767E-3</v>
      </c>
    </row>
    <row r="5" spans="1:17" x14ac:dyDescent="0.25">
      <c r="A5">
        <v>76</v>
      </c>
      <c r="B5">
        <v>84</v>
      </c>
      <c r="D5" s="1" t="s">
        <v>8</v>
      </c>
      <c r="E5" s="8">
        <v>61.4</v>
      </c>
      <c r="F5" s="8">
        <v>56.95</v>
      </c>
      <c r="O5">
        <v>0.2</v>
      </c>
      <c r="P5">
        <f>_xlfn.F.DIST(O5,E$8,F$8,FALSE)</f>
        <v>1.6122274266318605E-2</v>
      </c>
    </row>
    <row r="6" spans="1:17" x14ac:dyDescent="0.25">
      <c r="A6">
        <v>91</v>
      </c>
      <c r="B6">
        <v>71</v>
      </c>
      <c r="D6" s="1" t="s">
        <v>9</v>
      </c>
      <c r="E6" s="8">
        <v>460.7789473684212</v>
      </c>
      <c r="F6" s="8">
        <v>1198.7868421052631</v>
      </c>
      <c r="O6">
        <v>0.25</v>
      </c>
      <c r="P6">
        <f>_xlfn.F.DIST(O6,E$8,F$8,FALSE)</f>
        <v>4.9466916912558931E-2</v>
      </c>
    </row>
    <row r="7" spans="1:17" x14ac:dyDescent="0.25">
      <c r="A7">
        <v>95</v>
      </c>
      <c r="B7">
        <v>55</v>
      </c>
      <c r="D7" s="1" t="s">
        <v>10</v>
      </c>
      <c r="E7" s="1">
        <v>20</v>
      </c>
      <c r="F7" s="1">
        <v>20</v>
      </c>
      <c r="O7">
        <v>0.3</v>
      </c>
      <c r="P7">
        <f>_xlfn.F.DIST(O7,E$8,F$8,FALSE)</f>
        <v>0.11059156095354342</v>
      </c>
    </row>
    <row r="8" spans="1:17" x14ac:dyDescent="0.25">
      <c r="A8">
        <v>98</v>
      </c>
      <c r="B8">
        <v>30</v>
      </c>
      <c r="D8" s="1" t="s">
        <v>0</v>
      </c>
      <c r="E8" s="1">
        <v>19</v>
      </c>
      <c r="F8" s="1">
        <v>19</v>
      </c>
      <c r="O8">
        <v>0.35</v>
      </c>
      <c r="P8">
        <f>_xlfn.F.DIST(O8,E$8,F$8,FALSE)</f>
        <v>0.20014824773182568</v>
      </c>
      <c r="Q8">
        <v>1</v>
      </c>
    </row>
    <row r="9" spans="1:17" ht="15.75" thickBot="1" x14ac:dyDescent="0.3">
      <c r="A9">
        <v>30</v>
      </c>
      <c r="B9">
        <v>41</v>
      </c>
      <c r="D9" s="1" t="s">
        <v>1</v>
      </c>
      <c r="E9" s="8">
        <v>0.38437104177688425</v>
      </c>
      <c r="F9" s="1"/>
      <c r="O9">
        <v>0.4</v>
      </c>
      <c r="P9">
        <f>_xlfn.F.DIST(O9,E$8,F$8,FALSE)</f>
        <v>0.31202706432765087</v>
      </c>
    </row>
    <row r="10" spans="1:17" x14ac:dyDescent="0.25">
      <c r="A10">
        <v>73</v>
      </c>
      <c r="B10">
        <v>73</v>
      </c>
      <c r="D10" s="1" t="s">
        <v>11</v>
      </c>
      <c r="E10" s="8">
        <v>2.1698420073769098E-2</v>
      </c>
      <c r="F10" s="1"/>
      <c r="G10" s="10">
        <f>_xlfn.F.DIST(E9,E8,F8,TRUE)</f>
        <v>2.1698420073769032E-2</v>
      </c>
      <c r="O10">
        <v>0.45</v>
      </c>
      <c r="P10">
        <f>_xlfn.F.DIST(O10,E$8,F$8,FALSE)</f>
        <v>0.43594263140806694</v>
      </c>
    </row>
    <row r="11" spans="1:17" ht="15.75" thickBot="1" x14ac:dyDescent="0.3">
      <c r="A11">
        <v>87</v>
      </c>
      <c r="B11">
        <v>99</v>
      </c>
      <c r="D11" s="2" t="s">
        <v>12</v>
      </c>
      <c r="E11" s="9">
        <v>0.46120108909474838</v>
      </c>
      <c r="F11" s="2"/>
      <c r="G11" s="11">
        <f>_xlfn.F.INV(0.05,E8,F8)</f>
        <v>0.46120108909474838</v>
      </c>
      <c r="O11">
        <v>0.46</v>
      </c>
      <c r="P11">
        <f>_xlfn.F.DIST(O11,E$8,F$8,FALSE)</f>
        <v>0.46116073860817908</v>
      </c>
      <c r="Q11">
        <v>0.8</v>
      </c>
    </row>
    <row r="12" spans="1:17" x14ac:dyDescent="0.25">
      <c r="A12">
        <v>77</v>
      </c>
      <c r="B12">
        <v>22</v>
      </c>
      <c r="O12">
        <v>0.5</v>
      </c>
      <c r="P12">
        <f>_xlfn.F.DIST(O12,E$8,F$8,FALSE)</f>
        <v>0.56056519784120395</v>
      </c>
    </row>
    <row r="13" spans="1:17" x14ac:dyDescent="0.25">
      <c r="A13">
        <v>89</v>
      </c>
      <c r="B13">
        <v>39</v>
      </c>
      <c r="O13">
        <v>0.55000000000000004</v>
      </c>
      <c r="P13">
        <f>_xlfn.F.DIST(O13,E$8,F$8,FALSE)</f>
        <v>0.67592049035400625</v>
      </c>
    </row>
    <row r="14" spans="1:17" x14ac:dyDescent="0.25">
      <c r="A14">
        <v>95</v>
      </c>
      <c r="B14">
        <v>93</v>
      </c>
      <c r="O14">
        <v>0.6</v>
      </c>
      <c r="P14">
        <f>_xlfn.F.DIST(O14,E$8,F$8,FALSE)</f>
        <v>0.7746775573457978</v>
      </c>
    </row>
    <row r="15" spans="1:17" x14ac:dyDescent="0.25">
      <c r="A15">
        <v>89</v>
      </c>
      <c r="B15">
        <v>50</v>
      </c>
      <c r="O15">
        <v>0.65</v>
      </c>
      <c r="P15">
        <f>_xlfn.F.DIST(O15,E$8,F$8,FALSE)</f>
        <v>0.85247884047930211</v>
      </c>
    </row>
    <row r="16" spans="1:17" x14ac:dyDescent="0.25">
      <c r="A16">
        <v>30</v>
      </c>
      <c r="B16">
        <v>86</v>
      </c>
      <c r="O16">
        <v>0.7</v>
      </c>
      <c r="P16">
        <f>_xlfn.F.DIST(O16,E$8,F$8,FALSE)</f>
        <v>0.90765091674851939</v>
      </c>
    </row>
    <row r="17" spans="1:16" x14ac:dyDescent="0.25">
      <c r="A17">
        <v>45</v>
      </c>
      <c r="B17">
        <v>45</v>
      </c>
      <c r="O17">
        <v>0.75</v>
      </c>
      <c r="P17">
        <f>_xlfn.F.DIST(O17,E$8,F$8,FALSE)</f>
        <v>0.94061701494621675</v>
      </c>
    </row>
    <row r="18" spans="1:16" x14ac:dyDescent="0.25">
      <c r="A18">
        <v>16</v>
      </c>
      <c r="B18">
        <v>42</v>
      </c>
      <c r="O18">
        <v>0.8</v>
      </c>
      <c r="P18">
        <f>_xlfn.F.DIST(O18,E$8,F$8,FALSE)</f>
        <v>0.95324011234357786</v>
      </c>
    </row>
    <row r="19" spans="1:16" x14ac:dyDescent="0.25">
      <c r="A19">
        <v>77</v>
      </c>
      <c r="B19">
        <v>80</v>
      </c>
      <c r="O19">
        <v>0.85</v>
      </c>
      <c r="P19">
        <f>_xlfn.F.DIST(O19,E$8,F$8,FALSE)</f>
        <v>0.94822859009005822</v>
      </c>
    </row>
    <row r="20" spans="1:16" x14ac:dyDescent="0.25">
      <c r="A20">
        <v>10</v>
      </c>
      <c r="B20">
        <v>51</v>
      </c>
      <c r="O20">
        <v>0.9</v>
      </c>
      <c r="P20">
        <f>_xlfn.F.DIST(O20,E$8,F$8,FALSE)</f>
        <v>0.92866254282189686</v>
      </c>
    </row>
    <row r="21" spans="1:16" x14ac:dyDescent="0.25">
      <c r="A21">
        <v>21</v>
      </c>
      <c r="B21">
        <v>69</v>
      </c>
      <c r="O21">
        <v>0.95</v>
      </c>
      <c r="P21">
        <f>_xlfn.F.DIST(O21,E$8,F$8,FALSE)</f>
        <v>0.89765208871924218</v>
      </c>
    </row>
    <row r="22" spans="1:16" x14ac:dyDescent="0.25">
      <c r="O22">
        <v>1</v>
      </c>
      <c r="P22">
        <f>_xlfn.F.DIST(O22,E$8,F$8,FALSE)</f>
        <v>0.85811422052410136</v>
      </c>
    </row>
    <row r="23" spans="1:16" x14ac:dyDescent="0.25">
      <c r="A23" s="5">
        <f>_xlfn.VAR.S(A2:A21)</f>
        <v>1198.7868421052631</v>
      </c>
      <c r="B23" s="5">
        <f>_xlfn.VAR.S(B2:B21)</f>
        <v>460.7789473684212</v>
      </c>
      <c r="O23">
        <v>1.05</v>
      </c>
      <c r="P23">
        <f>_xlfn.F.DIST(O23,E$8,F$8,FALSE)</f>
        <v>0.81264468403134515</v>
      </c>
    </row>
    <row r="24" spans="1:16" x14ac:dyDescent="0.25">
      <c r="O24">
        <v>1.1000000000000001</v>
      </c>
      <c r="P24">
        <f>_xlfn.F.DIST(O24,E$8,F$8,FALSE)</f>
        <v>0.76345991672237778</v>
      </c>
    </row>
    <row r="25" spans="1:16" x14ac:dyDescent="0.25">
      <c r="O25">
        <v>1.1499999999999999</v>
      </c>
      <c r="P25">
        <f>_xlfn.F.DIST(O25,E$8,F$8,FALSE)</f>
        <v>0.71238689448396653</v>
      </c>
    </row>
    <row r="26" spans="1:16" x14ac:dyDescent="0.25">
      <c r="O26">
        <v>1.2</v>
      </c>
      <c r="P26">
        <f>_xlfn.F.DIST(O26,E$8,F$8,FALSE)</f>
        <v>0.66088313984429792</v>
      </c>
    </row>
    <row r="27" spans="1:16" x14ac:dyDescent="0.25">
      <c r="O27">
        <v>1.25</v>
      </c>
      <c r="P27">
        <f>_xlfn.F.DIST(O27,E$8,F$8,FALSE)</f>
        <v>0.61007367189988959</v>
      </c>
    </row>
    <row r="28" spans="1:16" x14ac:dyDescent="0.25">
      <c r="O28">
        <v>1.3</v>
      </c>
      <c r="P28">
        <f>_xlfn.F.DIST(O28,E$8,F$8,FALSE)</f>
        <v>0.56079563806239308</v>
      </c>
    </row>
    <row r="29" spans="1:16" x14ac:dyDescent="0.25">
      <c r="D29" s="13"/>
      <c r="E29" s="13"/>
      <c r="F29" s="13"/>
      <c r="O29">
        <v>1.35</v>
      </c>
      <c r="P29">
        <f>_xlfn.F.DIST(O29,E$8,F$8,FALSE)</f>
        <v>0.51364452792100879</v>
      </c>
    </row>
    <row r="30" spans="1:16" x14ac:dyDescent="0.25">
      <c r="D30" s="13"/>
      <c r="E30" s="13"/>
      <c r="F30" s="13"/>
      <c r="O30">
        <v>1.4</v>
      </c>
      <c r="P30">
        <f>_xlfn.F.DIST(O30,E$8,F$8,FALSE)</f>
        <v>0.46901823438530421</v>
      </c>
    </row>
    <row r="31" spans="1:16" x14ac:dyDescent="0.25">
      <c r="D31" s="14"/>
      <c r="E31" s="14"/>
      <c r="F31" s="14"/>
      <c r="O31">
        <v>1.45</v>
      </c>
      <c r="P31">
        <f>_xlfn.F.DIST(O31,E$8,F$8,FALSE)</f>
        <v>0.42715690661131833</v>
      </c>
    </row>
    <row r="32" spans="1:16" x14ac:dyDescent="0.25">
      <c r="D32" s="1"/>
      <c r="E32" s="8"/>
      <c r="F32" s="8"/>
      <c r="O32">
        <v>1.5</v>
      </c>
      <c r="P32">
        <f>_xlfn.F.DIST(O32,E$8,F$8,FALSE)</f>
        <v>0.38817767448212182</v>
      </c>
    </row>
    <row r="33" spans="4:16" x14ac:dyDescent="0.25">
      <c r="D33" s="1"/>
      <c r="E33" s="8"/>
      <c r="F33" s="8"/>
      <c r="O33">
        <v>1.55</v>
      </c>
      <c r="P33">
        <f>_xlfn.F.DIST(O33,E$8,F$8,FALSE)</f>
        <v>0.35210405196832179</v>
      </c>
    </row>
    <row r="34" spans="4:16" x14ac:dyDescent="0.25">
      <c r="D34" s="1"/>
      <c r="E34" s="1"/>
      <c r="F34" s="1"/>
      <c r="O34">
        <v>1.6</v>
      </c>
      <c r="P34">
        <f>_xlfn.F.DIST(O34,E$8,F$8,FALSE)</f>
        <v>0.31889026236882567</v>
      </c>
    </row>
    <row r="35" spans="4:16" x14ac:dyDescent="0.25">
      <c r="D35" s="1"/>
      <c r="E35" s="1"/>
      <c r="F35" s="1"/>
      <c r="O35">
        <v>1.65</v>
      </c>
      <c r="P35">
        <f>_xlfn.F.DIST(O35,E$8,F$8,FALSE)</f>
        <v>0.28844096358266696</v>
      </c>
    </row>
    <row r="36" spans="4:16" x14ac:dyDescent="0.25">
      <c r="D36" s="1"/>
      <c r="E36" s="8"/>
      <c r="F36" s="1"/>
      <c r="O36">
        <v>1.7</v>
      </c>
      <c r="P36">
        <f>_xlfn.F.DIST(O36,E$8,F$8,FALSE)</f>
        <v>0.2606269546168114</v>
      </c>
    </row>
    <row r="37" spans="4:16" x14ac:dyDescent="0.25">
      <c r="D37" s="1"/>
      <c r="E37" s="8"/>
      <c r="F37" s="1"/>
      <c r="O37">
        <v>1.75</v>
      </c>
      <c r="P37">
        <f>_xlfn.F.DIST(O37,E$8,F$8,FALSE)</f>
        <v>0.23529746471435095</v>
      </c>
    </row>
    <row r="38" spans="4:16" x14ac:dyDescent="0.25">
      <c r="D38" s="1"/>
      <c r="E38" s="8"/>
      <c r="F38" s="1"/>
      <c r="O38">
        <v>1.8</v>
      </c>
      <c r="P38">
        <f>_xlfn.F.DIST(O38,E$8,F$8,FALSE)</f>
        <v>0.21228959796616234</v>
      </c>
    </row>
    <row r="39" spans="4:16" x14ac:dyDescent="0.25">
      <c r="O39">
        <v>1.85</v>
      </c>
      <c r="P39">
        <f>_xlfn.F.DIST(O39,E$8,F$8,FALSE)</f>
        <v>0.19143545196740444</v>
      </c>
    </row>
    <row r="40" spans="4:16" x14ac:dyDescent="0.25">
      <c r="O40">
        <v>1.9</v>
      </c>
      <c r="P40">
        <f>_xlfn.F.DIST(O40,E$8,F$8,FALSE)</f>
        <v>0.17256736380119087</v>
      </c>
    </row>
    <row r="41" spans="4:16" x14ac:dyDescent="0.25">
      <c r="O41">
        <v>1.95</v>
      </c>
      <c r="P41">
        <f>_xlfn.F.DIST(O41,E$8,F$8,FALSE)</f>
        <v>0.15552166950352569</v>
      </c>
    </row>
    <row r="42" spans="4:16" x14ac:dyDescent="0.25">
      <c r="O42">
        <v>2</v>
      </c>
      <c r="P42">
        <f>_xlfn.F.DIST(O42,E$8,F$8,FALSE)</f>
        <v>0.14014129946030099</v>
      </c>
    </row>
    <row r="43" spans="4:16" x14ac:dyDescent="0.25">
      <c r="O43">
        <v>2.0499999999999998</v>
      </c>
      <c r="P43">
        <f>_xlfn.F.DIST(O43,E$8,F$8,FALSE)</f>
        <v>0.12627747464516431</v>
      </c>
    </row>
    <row r="44" spans="4:16" x14ac:dyDescent="0.25">
      <c r="O44">
        <v>2.1</v>
      </c>
      <c r="P44">
        <f>_xlfn.F.DIST(O44,E$8,F$8,FALSE)</f>
        <v>0.11379071834949461</v>
      </c>
    </row>
    <row r="45" spans="4:16" x14ac:dyDescent="0.25">
      <c r="O45">
        <v>2.15</v>
      </c>
      <c r="P45">
        <f>_xlfn.F.DIST(O45,E$8,F$8,FALSE)</f>
        <v>0.10255135522518471</v>
      </c>
    </row>
    <row r="46" spans="4:16" x14ac:dyDescent="0.25">
      <c r="O46">
        <v>2.2000000000000002</v>
      </c>
      <c r="P46">
        <f>_xlfn.F.DIST(O46,E$8,F$8,FALSE)</f>
        <v>9.2439633642779712E-2</v>
      </c>
    </row>
    <row r="47" spans="4:16" x14ac:dyDescent="0.25">
      <c r="O47">
        <v>2.25</v>
      </c>
      <c r="P47">
        <f>_xlfn.F.DIST(O47,E$8,F$8,FALSE)</f>
        <v>8.3345577863985984E-2</v>
      </c>
    </row>
    <row r="48" spans="4:16" x14ac:dyDescent="0.25">
      <c r="O48">
        <v>2.2999999999999998</v>
      </c>
      <c r="P48">
        <f>_xlfn.F.DIST(O48,E$8,F$8,FALSE)</f>
        <v>7.5168652529947005E-2</v>
      </c>
    </row>
    <row r="49" spans="15:16" x14ac:dyDescent="0.25">
      <c r="O49">
        <v>2.35</v>
      </c>
      <c r="P49">
        <f>_xlfn.F.DIST(O49,E$8,F$8,FALSE)</f>
        <v>6.7817302658764539E-2</v>
      </c>
    </row>
    <row r="50" spans="15:16" x14ac:dyDescent="0.25">
      <c r="O50">
        <v>2.4</v>
      </c>
      <c r="P50">
        <f>_xlfn.F.DIST(O50,E$8,F$8,FALSE)</f>
        <v>6.1208416961275942E-2</v>
      </c>
    </row>
    <row r="51" spans="15:16" x14ac:dyDescent="0.25">
      <c r="O51">
        <v>2.4500000000000002</v>
      </c>
      <c r="P51">
        <f>_xlfn.F.DIST(O51,E$8,F$8,FALSE)</f>
        <v>5.5266750135803407E-2</v>
      </c>
    </row>
    <row r="52" spans="15:16" x14ac:dyDescent="0.25">
      <c r="O52">
        <v>2.5</v>
      </c>
      <c r="P52">
        <f>_xlfn.F.DIST(O52,E$8,F$8,FALSE)</f>
        <v>4.9924330292424143E-2</v>
      </c>
    </row>
    <row r="53" spans="15:16" x14ac:dyDescent="0.25">
      <c r="O53">
        <v>2.5499999999999998</v>
      </c>
      <c r="P53">
        <f>_xlfn.F.DIST(O53,E$8,F$8,FALSE)</f>
        <v>4.5119870276555757E-2</v>
      </c>
    </row>
    <row r="54" spans="15:16" x14ac:dyDescent="0.25">
      <c r="O54">
        <v>2.6</v>
      </c>
      <c r="P54">
        <f>_xlfn.F.DIST(O54,E$8,F$8,FALSE)</f>
        <v>4.0798195984837027E-2</v>
      </c>
    </row>
    <row r="55" spans="15:16" x14ac:dyDescent="0.25">
      <c r="O55">
        <v>2.65</v>
      </c>
      <c r="P55">
        <f>_xlfn.F.DIST(O55,E$8,F$8,FALSE)</f>
        <v>3.6909700442211889E-2</v>
      </c>
    </row>
    <row r="56" spans="15:16" x14ac:dyDescent="0.25">
      <c r="O56">
        <v>2.7</v>
      </c>
      <c r="P56">
        <f>_xlfn.F.DIST(O56,E$8,F$8,FALSE)</f>
        <v>3.3409829151252082E-2</v>
      </c>
    </row>
    <row r="57" spans="15:16" x14ac:dyDescent="0.25">
      <c r="O57">
        <v>2.75</v>
      </c>
      <c r="P57">
        <f>_xlfn.F.DIST(O57,E$8,F$8,FALSE)</f>
        <v>3.0258599801232255E-2</v>
      </c>
    </row>
    <row r="58" spans="15:16" x14ac:dyDescent="0.25">
      <c r="O58">
        <v>2.8</v>
      </c>
      <c r="P58">
        <f>_xlfn.F.DIST(O58,E$8,F$8,FALSE)</f>
        <v>2.7420157649326649E-2</v>
      </c>
    </row>
    <row r="59" spans="15:16" x14ac:dyDescent="0.25">
      <c r="O59">
        <v>2.85</v>
      </c>
      <c r="P59">
        <f>_xlfn.F.DIST(O59,E$8,F$8,FALSE)</f>
        <v>2.486236661133354E-2</v>
      </c>
    </row>
    <row r="60" spans="15:16" x14ac:dyDescent="0.25">
      <c r="O60">
        <v>2.9</v>
      </c>
      <c r="P60">
        <f>_xlfn.F.DIST(O60,E$8,F$8,FALSE)</f>
        <v>2.2556435207217524E-2</v>
      </c>
    </row>
    <row r="61" spans="15:16" x14ac:dyDescent="0.25">
      <c r="O61">
        <v>2.95</v>
      </c>
      <c r="P61">
        <f>_xlfn.F.DIST(O61,E$8,F$8,FALSE)</f>
        <v>2.0476575905169835E-2</v>
      </c>
    </row>
    <row r="62" spans="15:16" x14ac:dyDescent="0.25">
      <c r="O62">
        <v>3</v>
      </c>
      <c r="P62">
        <f>_xlfn.F.DIST(O62,E$8,F$8,FALSE)</f>
        <v>1.8599696024590568E-2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62"/>
  <sheetViews>
    <sheetView topLeftCell="C1" workbookViewId="0">
      <selection activeCell="P10" sqref="P10"/>
    </sheetView>
  </sheetViews>
  <sheetFormatPr defaultRowHeight="15" x14ac:dyDescent="0.25"/>
  <cols>
    <col min="4" max="4" width="30.5703125" bestFit="1" customWidth="1"/>
    <col min="11" max="11" width="30.5703125" bestFit="1" customWidth="1"/>
  </cols>
  <sheetData>
    <row r="1" spans="1:17" x14ac:dyDescent="0.25">
      <c r="A1" t="s">
        <v>3</v>
      </c>
      <c r="B1" t="s">
        <v>2</v>
      </c>
      <c r="L1" t="s">
        <v>7</v>
      </c>
      <c r="O1">
        <v>0</v>
      </c>
      <c r="P1">
        <f>_xlfn.F.DIST(O1,M$7,N$7,FALSE)</f>
        <v>0</v>
      </c>
    </row>
    <row r="2" spans="1:17" ht="15.75" thickBot="1" x14ac:dyDescent="0.3">
      <c r="A2">
        <v>62</v>
      </c>
      <c r="B2">
        <v>10</v>
      </c>
      <c r="O2">
        <v>0.05</v>
      </c>
      <c r="P2">
        <f>_xlfn.F.DIST(O2,M$7,N$7,FALSE)</f>
        <v>1.5551180823872786E-6</v>
      </c>
    </row>
    <row r="3" spans="1:17" x14ac:dyDescent="0.25">
      <c r="A3">
        <v>60</v>
      </c>
      <c r="B3">
        <v>24</v>
      </c>
      <c r="L3" s="3"/>
      <c r="M3" s="3" t="s">
        <v>5</v>
      </c>
      <c r="N3" s="3" t="s">
        <v>4</v>
      </c>
      <c r="O3">
        <v>0.1</v>
      </c>
      <c r="P3">
        <f>_xlfn.F.DIST(O3,M$7,N$7,FALSE)</f>
        <v>2.3262372119615331E-4</v>
      </c>
    </row>
    <row r="4" spans="1:17" x14ac:dyDescent="0.25">
      <c r="A4">
        <v>76</v>
      </c>
      <c r="B4">
        <v>6</v>
      </c>
      <c r="L4" s="1" t="s">
        <v>8</v>
      </c>
      <c r="M4" s="8">
        <v>61.4</v>
      </c>
      <c r="N4" s="8">
        <v>56.95</v>
      </c>
      <c r="O4">
        <v>0.15</v>
      </c>
      <c r="P4">
        <f>_xlfn.F.DIST(O4,M$7,N$7,FALSE)</f>
        <v>3.1378469146839767E-3</v>
      </c>
    </row>
    <row r="5" spans="1:17" x14ac:dyDescent="0.25">
      <c r="A5">
        <v>84</v>
      </c>
      <c r="B5">
        <v>76</v>
      </c>
      <c r="L5" s="1" t="s">
        <v>9</v>
      </c>
      <c r="M5" s="8">
        <v>460.7789473684212</v>
      </c>
      <c r="N5" s="8">
        <v>1198.7868421052631</v>
      </c>
      <c r="O5">
        <v>0.2</v>
      </c>
      <c r="P5">
        <f>_xlfn.F.DIST(O5,M$7,N$7,FALSE)</f>
        <v>1.6122274266318605E-2</v>
      </c>
    </row>
    <row r="6" spans="1:17" x14ac:dyDescent="0.25">
      <c r="A6">
        <v>71</v>
      </c>
      <c r="B6">
        <v>91</v>
      </c>
      <c r="L6" s="1" t="s">
        <v>10</v>
      </c>
      <c r="M6" s="1">
        <v>20</v>
      </c>
      <c r="N6" s="1">
        <v>20</v>
      </c>
      <c r="O6">
        <v>0.25</v>
      </c>
      <c r="P6">
        <f>_xlfn.F.DIST(O6,M$7,N$7,FALSE)</f>
        <v>4.9466916912558931E-2</v>
      </c>
    </row>
    <row r="7" spans="1:17" x14ac:dyDescent="0.25">
      <c r="A7">
        <v>55</v>
      </c>
      <c r="B7">
        <v>95</v>
      </c>
      <c r="L7" s="1" t="s">
        <v>0</v>
      </c>
      <c r="M7" s="1">
        <v>19</v>
      </c>
      <c r="N7" s="1">
        <v>19</v>
      </c>
      <c r="O7">
        <v>0.3</v>
      </c>
      <c r="P7">
        <f>_xlfn.F.DIST(O7,M$7,N$7,FALSE)</f>
        <v>0.11059156095354342</v>
      </c>
    </row>
    <row r="8" spans="1:17" x14ac:dyDescent="0.25">
      <c r="A8">
        <v>30</v>
      </c>
      <c r="B8">
        <v>98</v>
      </c>
      <c r="L8" s="1" t="s">
        <v>1</v>
      </c>
      <c r="M8" s="8">
        <v>0.38437104177688425</v>
      </c>
      <c r="N8" s="1"/>
      <c r="O8">
        <v>0.35</v>
      </c>
      <c r="P8">
        <f>_xlfn.F.DIST(O8,M$7,N$7,FALSE)</f>
        <v>0.20014824773182568</v>
      </c>
    </row>
    <row r="9" spans="1:17" x14ac:dyDescent="0.25">
      <c r="A9">
        <v>41</v>
      </c>
      <c r="B9">
        <v>30</v>
      </c>
      <c r="L9" s="1" t="s">
        <v>11</v>
      </c>
      <c r="M9" s="8">
        <v>2.1698420073769098E-2</v>
      </c>
      <c r="N9" s="1"/>
      <c r="O9">
        <v>0.4</v>
      </c>
      <c r="P9">
        <f>_xlfn.F.DIST(O9,M$7,N$7,FALSE)</f>
        <v>0.31202706432765087</v>
      </c>
      <c r="Q9">
        <v>1</v>
      </c>
    </row>
    <row r="10" spans="1:17" ht="15.75" thickBot="1" x14ac:dyDescent="0.3">
      <c r="A10">
        <v>73</v>
      </c>
      <c r="B10">
        <v>73</v>
      </c>
      <c r="L10" s="2" t="s">
        <v>12</v>
      </c>
      <c r="M10" s="9">
        <v>0.46120108909474838</v>
      </c>
      <c r="N10" s="2"/>
      <c r="O10">
        <v>0.45</v>
      </c>
      <c r="P10">
        <f>_xlfn.F.DIST(O10,M$7,N$7,FALSE)</f>
        <v>0.43594263140806694</v>
      </c>
    </row>
    <row r="11" spans="1:17" x14ac:dyDescent="0.25">
      <c r="A11">
        <v>99</v>
      </c>
      <c r="B11">
        <v>87</v>
      </c>
      <c r="O11">
        <v>0.46</v>
      </c>
      <c r="P11">
        <f>_xlfn.F.DIST(O11,M$7,N$7,FALSE)</f>
        <v>0.46116073860817908</v>
      </c>
    </row>
    <row r="12" spans="1:17" x14ac:dyDescent="0.25">
      <c r="A12">
        <v>22</v>
      </c>
      <c r="B12">
        <v>77</v>
      </c>
      <c r="O12">
        <v>0.5</v>
      </c>
      <c r="P12">
        <f>_xlfn.F.DIST(O12,M$7,N$7,FALSE)</f>
        <v>0.56056519784120395</v>
      </c>
    </row>
    <row r="13" spans="1:17" x14ac:dyDescent="0.25">
      <c r="A13">
        <v>39</v>
      </c>
      <c r="B13">
        <v>89</v>
      </c>
      <c r="O13">
        <v>0.55000000000000004</v>
      </c>
      <c r="P13">
        <f>_xlfn.F.DIST(O13,M$7,N$7,FALSE)</f>
        <v>0.67592049035400625</v>
      </c>
    </row>
    <row r="14" spans="1:17" x14ac:dyDescent="0.25">
      <c r="A14">
        <v>93</v>
      </c>
      <c r="B14">
        <v>95</v>
      </c>
      <c r="O14">
        <v>0.6</v>
      </c>
      <c r="P14">
        <f>_xlfn.F.DIST(O14,M$7,N$7,FALSE)</f>
        <v>0.7746775573457978</v>
      </c>
    </row>
    <row r="15" spans="1:17" x14ac:dyDescent="0.25">
      <c r="A15">
        <v>50</v>
      </c>
      <c r="B15">
        <v>89</v>
      </c>
      <c r="O15">
        <v>0.65</v>
      </c>
      <c r="P15">
        <f>_xlfn.F.DIST(O15,M$7,N$7,FALSE)</f>
        <v>0.85247884047930211</v>
      </c>
    </row>
    <row r="16" spans="1:17" x14ac:dyDescent="0.25">
      <c r="A16">
        <v>86</v>
      </c>
      <c r="B16">
        <v>30</v>
      </c>
      <c r="O16">
        <v>0.7</v>
      </c>
      <c r="P16">
        <f>_xlfn.F.DIST(O16,M$7,N$7,FALSE)</f>
        <v>0.90765091674851939</v>
      </c>
    </row>
    <row r="17" spans="1:16" x14ac:dyDescent="0.25">
      <c r="A17">
        <v>45</v>
      </c>
      <c r="B17">
        <v>45</v>
      </c>
      <c r="L17" s="13"/>
      <c r="M17" s="13"/>
      <c r="N17" s="13"/>
      <c r="O17">
        <v>0.75</v>
      </c>
      <c r="P17">
        <f>_xlfn.F.DIST(O17,M$7,N$7,FALSE)</f>
        <v>0.94061701494621675</v>
      </c>
    </row>
    <row r="18" spans="1:16" x14ac:dyDescent="0.25">
      <c r="A18">
        <v>42</v>
      </c>
      <c r="B18">
        <v>16</v>
      </c>
      <c r="K18" s="12"/>
      <c r="L18" s="13"/>
      <c r="M18" s="13"/>
      <c r="N18" s="13"/>
      <c r="O18">
        <v>0.8</v>
      </c>
      <c r="P18">
        <f>_xlfn.F.DIST(O18,M$7,N$7,FALSE)</f>
        <v>0.95324011234357786</v>
      </c>
    </row>
    <row r="19" spans="1:16" x14ac:dyDescent="0.25">
      <c r="A19">
        <v>80</v>
      </c>
      <c r="B19">
        <v>77</v>
      </c>
      <c r="L19" s="14"/>
      <c r="M19" s="14"/>
      <c r="N19" s="14"/>
      <c r="O19">
        <v>0.85</v>
      </c>
      <c r="P19">
        <f>_xlfn.F.DIST(O19,M$7,N$7,FALSE)</f>
        <v>0.94822859009005822</v>
      </c>
    </row>
    <row r="20" spans="1:16" x14ac:dyDescent="0.25">
      <c r="A20">
        <v>51</v>
      </c>
      <c r="B20">
        <v>10</v>
      </c>
      <c r="L20" s="1"/>
      <c r="M20" s="8"/>
      <c r="N20" s="8"/>
      <c r="O20">
        <v>0.9</v>
      </c>
      <c r="P20">
        <f>_xlfn.F.DIST(O20,M$7,N$7,FALSE)</f>
        <v>0.92866254282189686</v>
      </c>
    </row>
    <row r="21" spans="1:16" x14ac:dyDescent="0.25">
      <c r="A21">
        <v>69</v>
      </c>
      <c r="B21">
        <v>21</v>
      </c>
      <c r="L21" s="1"/>
      <c r="M21" s="8"/>
      <c r="N21" s="8"/>
      <c r="O21">
        <v>0.95</v>
      </c>
      <c r="P21">
        <f>_xlfn.F.DIST(O21,M$7,N$7,FALSE)</f>
        <v>0.89765208871924218</v>
      </c>
    </row>
    <row r="22" spans="1:16" x14ac:dyDescent="0.25">
      <c r="L22" s="1"/>
      <c r="M22" s="1"/>
      <c r="N22" s="1"/>
      <c r="O22">
        <v>1</v>
      </c>
      <c r="P22">
        <f>_xlfn.F.DIST(O22,M$7,N$7,FALSE)</f>
        <v>0.85811422052410136</v>
      </c>
    </row>
    <row r="23" spans="1:16" x14ac:dyDescent="0.25">
      <c r="A23" s="5">
        <f>_xlfn.VAR.S(A2:A21)</f>
        <v>460.7789473684212</v>
      </c>
      <c r="B23" s="5">
        <f>_xlfn.VAR.S(B2:B21)</f>
        <v>1198.7868421052631</v>
      </c>
      <c r="L23" s="1"/>
      <c r="M23" s="1"/>
      <c r="N23" s="1"/>
      <c r="O23">
        <v>1.05</v>
      </c>
      <c r="P23">
        <f>_xlfn.F.DIST(O23,M$7,N$7,FALSE)</f>
        <v>0.81264468403134515</v>
      </c>
    </row>
    <row r="24" spans="1:16" x14ac:dyDescent="0.25">
      <c r="L24" s="1"/>
      <c r="M24" s="8"/>
      <c r="N24" s="1"/>
      <c r="O24">
        <v>1.1000000000000001</v>
      </c>
      <c r="P24">
        <f>_xlfn.F.DIST(O24,M$7,N$7,FALSE)</f>
        <v>0.76345991672237778</v>
      </c>
    </row>
    <row r="25" spans="1:16" x14ac:dyDescent="0.25">
      <c r="L25" s="1"/>
      <c r="M25" s="8"/>
      <c r="N25" s="1"/>
      <c r="O25">
        <v>1.1499999999999999</v>
      </c>
      <c r="P25">
        <f>_xlfn.F.DIST(O25,M$7,N$7,FALSE)</f>
        <v>0.71238689448396653</v>
      </c>
    </row>
    <row r="26" spans="1:16" x14ac:dyDescent="0.25">
      <c r="L26" s="1"/>
      <c r="M26" s="8"/>
      <c r="N26" s="1"/>
      <c r="O26">
        <v>1.2</v>
      </c>
      <c r="P26">
        <f>_xlfn.F.DIST(O26,M$7,N$7,FALSE)</f>
        <v>0.66088313984429792</v>
      </c>
    </row>
    <row r="27" spans="1:16" x14ac:dyDescent="0.25">
      <c r="L27" s="13"/>
      <c r="M27" s="13"/>
      <c r="N27" s="13"/>
      <c r="O27">
        <v>1.25</v>
      </c>
      <c r="P27">
        <f>_xlfn.F.DIST(O27,M$7,N$7,FALSE)</f>
        <v>0.61007367189988959</v>
      </c>
    </row>
    <row r="28" spans="1:16" x14ac:dyDescent="0.25">
      <c r="O28">
        <v>1.3</v>
      </c>
      <c r="P28">
        <f>_xlfn.F.DIST(O28,M$7,N$7,FALSE)</f>
        <v>0.56079563806239308</v>
      </c>
    </row>
    <row r="29" spans="1:16" x14ac:dyDescent="0.25">
      <c r="O29">
        <v>1.35</v>
      </c>
      <c r="P29">
        <f>_xlfn.F.DIST(O29,M$7,N$7,FALSE)</f>
        <v>0.51364452792100879</v>
      </c>
    </row>
    <row r="30" spans="1:16" x14ac:dyDescent="0.25">
      <c r="O30">
        <v>1.4</v>
      </c>
      <c r="P30">
        <f>_xlfn.F.DIST(O30,M$7,N$7,FALSE)</f>
        <v>0.46901823438530421</v>
      </c>
    </row>
    <row r="31" spans="1:16" x14ac:dyDescent="0.25">
      <c r="O31">
        <v>1.45</v>
      </c>
      <c r="P31">
        <f>_xlfn.F.DIST(O31,M$7,N$7,FALSE)</f>
        <v>0.42715690661131833</v>
      </c>
    </row>
    <row r="32" spans="1:16" x14ac:dyDescent="0.25">
      <c r="O32">
        <v>1.5</v>
      </c>
      <c r="P32">
        <f>_xlfn.F.DIST(O32,M$7,N$7,FALSE)</f>
        <v>0.38817767448212182</v>
      </c>
    </row>
    <row r="33" spans="15:16" x14ac:dyDescent="0.25">
      <c r="O33">
        <v>1.55</v>
      </c>
      <c r="P33">
        <f>_xlfn.F.DIST(O33,M$7,N$7,FALSE)</f>
        <v>0.35210405196832179</v>
      </c>
    </row>
    <row r="34" spans="15:16" x14ac:dyDescent="0.25">
      <c r="O34">
        <v>1.6</v>
      </c>
      <c r="P34">
        <f>_xlfn.F.DIST(O34,M$7,N$7,FALSE)</f>
        <v>0.31889026236882567</v>
      </c>
    </row>
    <row r="35" spans="15:16" x14ac:dyDescent="0.25">
      <c r="O35">
        <v>1.65</v>
      </c>
      <c r="P35">
        <f>_xlfn.F.DIST(O35,M$7,N$7,FALSE)</f>
        <v>0.28844096358266696</v>
      </c>
    </row>
    <row r="36" spans="15:16" x14ac:dyDescent="0.25">
      <c r="O36">
        <v>1.7</v>
      </c>
      <c r="P36">
        <f>_xlfn.F.DIST(O36,M$7,N$7,FALSE)</f>
        <v>0.2606269546168114</v>
      </c>
    </row>
    <row r="37" spans="15:16" x14ac:dyDescent="0.25">
      <c r="O37">
        <v>1.75</v>
      </c>
      <c r="P37">
        <f>_xlfn.F.DIST(O37,M$7,N$7,FALSE)</f>
        <v>0.23529746471435095</v>
      </c>
    </row>
    <row r="38" spans="15:16" x14ac:dyDescent="0.25">
      <c r="O38">
        <v>1.8</v>
      </c>
      <c r="P38">
        <f>_xlfn.F.DIST(O38,M$7,N$7,FALSE)</f>
        <v>0.21228959796616234</v>
      </c>
    </row>
    <row r="39" spans="15:16" x14ac:dyDescent="0.25">
      <c r="O39">
        <v>1.85</v>
      </c>
      <c r="P39">
        <f>_xlfn.F.DIST(O39,M$7,N$7,FALSE)</f>
        <v>0.19143545196740444</v>
      </c>
    </row>
    <row r="40" spans="15:16" x14ac:dyDescent="0.25">
      <c r="O40">
        <v>1.9</v>
      </c>
      <c r="P40">
        <f>_xlfn.F.DIST(O40,M$7,N$7,FALSE)</f>
        <v>0.17256736380119087</v>
      </c>
    </row>
    <row r="41" spans="15:16" x14ac:dyDescent="0.25">
      <c r="O41">
        <v>1.95</v>
      </c>
      <c r="P41">
        <f>_xlfn.F.DIST(O41,M$7,N$7,FALSE)</f>
        <v>0.15552166950352569</v>
      </c>
    </row>
    <row r="42" spans="15:16" x14ac:dyDescent="0.25">
      <c r="O42">
        <v>2</v>
      </c>
      <c r="P42">
        <f>_xlfn.F.DIST(O42,M$7,N$7,FALSE)</f>
        <v>0.14014129946030099</v>
      </c>
    </row>
    <row r="43" spans="15:16" x14ac:dyDescent="0.25">
      <c r="O43">
        <v>2.0499999999999998</v>
      </c>
      <c r="P43">
        <f>_xlfn.F.DIST(O43,M$7,N$7,FALSE)</f>
        <v>0.12627747464516431</v>
      </c>
    </row>
    <row r="44" spans="15:16" x14ac:dyDescent="0.25">
      <c r="O44">
        <v>2.1</v>
      </c>
      <c r="P44">
        <f>_xlfn.F.DIST(O44,M$7,N$7,FALSE)</f>
        <v>0.11379071834949461</v>
      </c>
    </row>
    <row r="45" spans="15:16" x14ac:dyDescent="0.25">
      <c r="O45">
        <v>2.15</v>
      </c>
      <c r="P45">
        <f>_xlfn.F.DIST(O45,M$7,N$7,FALSE)</f>
        <v>0.10255135522518471</v>
      </c>
    </row>
    <row r="46" spans="15:16" x14ac:dyDescent="0.25">
      <c r="O46">
        <v>2.2000000000000002</v>
      </c>
      <c r="P46">
        <f>_xlfn.F.DIST(O46,M$7,N$7,FALSE)</f>
        <v>9.2439633642779712E-2</v>
      </c>
    </row>
    <row r="47" spans="15:16" x14ac:dyDescent="0.25">
      <c r="O47">
        <v>2.25</v>
      </c>
      <c r="P47">
        <f>_xlfn.F.DIST(O47,M$7,N$7,FALSE)</f>
        <v>8.3345577863985984E-2</v>
      </c>
    </row>
    <row r="48" spans="15:16" x14ac:dyDescent="0.25">
      <c r="O48">
        <v>2.2999999999999998</v>
      </c>
      <c r="P48">
        <f>_xlfn.F.DIST(O48,M$7,N$7,FALSE)</f>
        <v>7.5168652529947005E-2</v>
      </c>
    </row>
    <row r="49" spans="15:17" x14ac:dyDescent="0.25">
      <c r="O49">
        <v>2.35</v>
      </c>
      <c r="P49">
        <f>_xlfn.F.DIST(O49,M$7,N$7,FALSE)</f>
        <v>6.7817302658764539E-2</v>
      </c>
    </row>
    <row r="50" spans="15:17" x14ac:dyDescent="0.25">
      <c r="O50">
        <v>2.4</v>
      </c>
      <c r="P50">
        <f>_xlfn.F.DIST(O50,M$7,N$7,FALSE)</f>
        <v>6.1208416961275942E-2</v>
      </c>
    </row>
    <row r="51" spans="15:17" x14ac:dyDescent="0.25">
      <c r="O51">
        <v>2.4500000000000002</v>
      </c>
      <c r="P51">
        <f>_xlfn.F.DIST(O51,M$7,N$7,FALSE)</f>
        <v>5.5266750135803407E-2</v>
      </c>
    </row>
    <row r="52" spans="15:17" x14ac:dyDescent="0.25">
      <c r="O52">
        <v>2.5</v>
      </c>
      <c r="P52">
        <f>_xlfn.F.DIST(O52,M$7,N$7,FALSE)</f>
        <v>4.9924330292424143E-2</v>
      </c>
      <c r="Q52">
        <v>1</v>
      </c>
    </row>
    <row r="53" spans="15:17" x14ac:dyDescent="0.25">
      <c r="O53">
        <v>2.5499999999999998</v>
      </c>
      <c r="P53">
        <f>_xlfn.F.DIST(O53,M$7,N$7,FALSE)</f>
        <v>4.5119870276555757E-2</v>
      </c>
    </row>
    <row r="54" spans="15:17" x14ac:dyDescent="0.25">
      <c r="O54">
        <v>2.6</v>
      </c>
      <c r="P54">
        <f>_xlfn.F.DIST(O54,M$7,N$7,FALSE)</f>
        <v>4.0798195984837027E-2</v>
      </c>
    </row>
    <row r="55" spans="15:17" x14ac:dyDescent="0.25">
      <c r="O55">
        <v>2.65</v>
      </c>
      <c r="P55">
        <f>_xlfn.F.DIST(O55,M$7,N$7,FALSE)</f>
        <v>3.6909700442211889E-2</v>
      </c>
    </row>
    <row r="56" spans="15:17" x14ac:dyDescent="0.25">
      <c r="O56">
        <v>2.7</v>
      </c>
      <c r="P56">
        <f>_xlfn.F.DIST(O56,M$7,N$7,FALSE)</f>
        <v>3.3409829151252082E-2</v>
      </c>
    </row>
    <row r="57" spans="15:17" x14ac:dyDescent="0.25">
      <c r="O57">
        <v>2.75</v>
      </c>
      <c r="P57">
        <f>_xlfn.F.DIST(O57,M$7,N$7,FALSE)</f>
        <v>3.0258599801232255E-2</v>
      </c>
    </row>
    <row r="58" spans="15:17" x14ac:dyDescent="0.25">
      <c r="O58">
        <v>2.8</v>
      </c>
      <c r="P58">
        <f>_xlfn.F.DIST(O58,M$7,N$7,FALSE)</f>
        <v>2.7420157649326649E-2</v>
      </c>
    </row>
    <row r="59" spans="15:17" x14ac:dyDescent="0.25">
      <c r="O59">
        <v>2.85</v>
      </c>
      <c r="P59">
        <f>_xlfn.F.DIST(O59,M$7,N$7,FALSE)</f>
        <v>2.486236661133354E-2</v>
      </c>
    </row>
    <row r="60" spans="15:17" x14ac:dyDescent="0.25">
      <c r="O60">
        <v>2.9</v>
      </c>
      <c r="P60">
        <f>_xlfn.F.DIST(O60,M$7,N$7,FALSE)</f>
        <v>2.2556435207217524E-2</v>
      </c>
    </row>
    <row r="61" spans="15:17" x14ac:dyDescent="0.25">
      <c r="O61">
        <v>2.95</v>
      </c>
      <c r="P61">
        <f>_xlfn.F.DIST(O61,M$7,N$7,FALSE)</f>
        <v>2.0476575905169835E-2</v>
      </c>
    </row>
    <row r="62" spans="15:17" x14ac:dyDescent="0.25">
      <c r="O62">
        <v>3</v>
      </c>
      <c r="P62">
        <f>_xlfn.F.DIST(O62,M$7,N$7,FALSE)</f>
        <v>1.8599696024590568E-2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Rysunek 6.1</vt:lpstr>
      <vt:lpstr>Rysunek 6.2</vt:lpstr>
      <vt:lpstr>Rysunek 6.3</vt:lpstr>
      <vt:lpstr>Rysunek 6.4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C^2</dc:creator>
  <cp:lastModifiedBy>Maja</cp:lastModifiedBy>
  <dcterms:created xsi:type="dcterms:W3CDTF">2010-12-01T21:33:57Z</dcterms:created>
  <dcterms:modified xsi:type="dcterms:W3CDTF">2011-09-05T10:46:50Z</dcterms:modified>
</cp:coreProperties>
</file>